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827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hung\Downloads\"/>
    </mc:Choice>
  </mc:AlternateContent>
  <xr:revisionPtr revIDLastSave="0" documentId="13_ncr:1_{A2A7243E-7454-43E2-BDDA-9E3F08EB6EE9}" xr6:coauthVersionLast="47" xr6:coauthVersionMax="47" xr10:uidLastSave="{00000000-0000-0000-0000-000000000000}"/>
  <bookViews>
    <workbookView xWindow="-110" yWindow="-110" windowWidth="19420" windowHeight="10300" tabRatio="821" activeTab="1" xr2:uid="{00000000-000D-0000-FFFF-FFFF00000000}"/>
  </bookViews>
  <sheets>
    <sheet name="Samples" sheetId="122" r:id="rId1"/>
    <sheet name="Test Report" sheetId="107" r:id="rId2"/>
  </sheets>
  <externalReferences>
    <externalReference r:id="rId3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81029"/>
</workbook>
</file>

<file path=xl/calcChain.xml><?xml version="1.0" encoding="utf-8"?>
<calcChain xmlns="http://schemas.openxmlformats.org/spreadsheetml/2006/main">
  <c r="D7" i="122" l="1"/>
  <c r="B7" i="122"/>
  <c r="B6" i="122"/>
  <c r="D9" i="107"/>
  <c r="H11" i="107"/>
  <c r="E11" i="107"/>
  <c r="F11" i="107"/>
  <c r="D6" i="122"/>
  <c r="G9" i="107" s="1"/>
  <c r="G11" i="107" s="1"/>
  <c r="F14" i="107" l="1"/>
  <c r="F13" i="107"/>
</calcChain>
</file>

<file path=xl/sharedStrings.xml><?xml version="1.0" encoding="utf-8"?>
<sst xmlns="http://schemas.openxmlformats.org/spreadsheetml/2006/main" count="208" uniqueCount="161">
  <si>
    <t>Fail</t>
  </si>
  <si>
    <t>Date</t>
    <phoneticPr fontId="11"/>
  </si>
  <si>
    <t>TEST CASE</t>
  </si>
  <si>
    <t>Test Case Description</t>
  </si>
  <si>
    <t>Note:</t>
  </si>
  <si>
    <t>TEST REPORT</t>
  </si>
  <si>
    <t>Test Case Procedure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</si>
  <si>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</si>
  <si>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</si>
  <si>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</si>
  <si>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</si>
  <si>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</si>
  <si>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</si>
  <si>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</si>
  <si>
    <t>Test date</t>
  </si>
  <si>
    <t>Number of test cases:</t>
  </si>
  <si>
    <t>Test requirement:</t>
  </si>
  <si>
    <t>ID</t>
  </si>
  <si>
    <t>Note</t>
  </si>
  <si>
    <r>
      <t>System Name</t>
    </r>
    <r>
      <rPr>
        <b/>
        <sz val="10"/>
        <rFont val="ＭＳ Ｐゴシック"/>
        <family val="3"/>
        <charset val="128"/>
      </rPr>
      <t>：</t>
    </r>
  </si>
  <si>
    <r>
      <t>Module Code</t>
    </r>
    <r>
      <rPr>
        <b/>
        <sz val="10"/>
        <rFont val="MS Gothic"/>
        <family val="3"/>
      </rPr>
      <t>：</t>
    </r>
  </si>
  <si>
    <t>Pass</t>
  </si>
  <si>
    <t>Pending</t>
  </si>
  <si>
    <t>Sample Project</t>
  </si>
  <si>
    <t xml:space="preserve">CR1 - </t>
  </si>
  <si>
    <t>Expected Results</t>
  </si>
  <si>
    <t>Actual Results</t>
  </si>
  <si>
    <t>Status</t>
  </si>
  <si>
    <t>TESTCASE 1</t>
  </si>
  <si>
    <t xml:space="preserve"> Kiểm tra đăng nhập đúng</t>
  </si>
  <si>
    <t>KIỂM TRA ĐĂNG NHẬP</t>
  </si>
  <si>
    <t>TESTCASE 2</t>
  </si>
  <si>
    <t>Kiểm tra tên đăng nhập chứa khoản cách trước và sau</t>
  </si>
  <si>
    <t>Kiểm tra không nhập cả mật khẩu lẫn tên đăng nhập</t>
  </si>
  <si>
    <t>1: Không nhập tên đăng nhập 
2: Không nhập mật khẩu 
3: Click Đăng nhập.</t>
  </si>
  <si>
    <t>TESTCASE 4</t>
  </si>
  <si>
    <t>Kiểm tra không nhập mật khẩu</t>
  </si>
  <si>
    <t>Kiểm tra không nhập tên đăng nhập</t>
  </si>
  <si>
    <t>Kiểm tra đăng nhập sai mật khẩu</t>
  </si>
  <si>
    <t>TESTCASE 5</t>
  </si>
  <si>
    <t>TESTCASE 6</t>
  </si>
  <si>
    <t>KIỂM TRA ĐĂNG KÝ</t>
  </si>
  <si>
    <t>Kiểm tra đăng kí sai
//Bỏ trống tất cả</t>
  </si>
  <si>
    <t>1.Bỏ trống tất cả
2.Click xác nhận</t>
  </si>
  <si>
    <t>Kiểm tra đăng kí đúng</t>
  </si>
  <si>
    <t>Kiểm tra đăng kí sai
//không nhập tên đăng kí</t>
  </si>
  <si>
    <t>Kiểm tra đăng kí trùng với tài khoản đã có sẵn</t>
  </si>
  <si>
    <t>Kiểm tra đăng kí sai
//nhập mật khẩu xác nhận sai</t>
  </si>
  <si>
    <t>Kiểm tra đăng kí trùng với email tài khoản đã có sẵn</t>
  </si>
  <si>
    <t>Kiểm tra đăng kí không có avatar</t>
  </si>
  <si>
    <t>1: Nhập tên đăng nhập - vanphuoc
2: Nhập mật khẩu - 123
3: Click Đăng nhập.</t>
  </si>
  <si>
    <t>1: Nhập tên đăng nhập - " vanphuoc"
2: Nhập mật khẩu - 123
3: Click Đăng nhập.</t>
  </si>
  <si>
    <t>Chuyến hướng đên trang home và header đang hiển thị avater của user đang đăng nhập</t>
  </si>
  <si>
    <t>Xuất hiện thông báo "INCORRECT PASSWORD OR ACCOUNT"</t>
  </si>
  <si>
    <t>1: Nhập tên đăng nhập - vanphuoc
2: Không nhập mật khẩu 
3: Click Đăng nhập.</t>
  </si>
  <si>
    <t>1: Không nhập tên đăng nhập 
2: Nhập mật khẩu - 123
3: Click Đăng nhập.</t>
  </si>
  <si>
    <t>Đăng Ký thành công và chuyển hướng đến trang login</t>
  </si>
  <si>
    <t>1.Nhập tên tài khoản "hongson"
2.Nhập email "nvphuoc23430@gmail.com"
3.Nhập mật khẩu 123
4.Xác nhận mật khẩu 123
5.Chọn tệp avatar
6.Click xác nhận</t>
  </si>
  <si>
    <t>1.Nhập tên tài khoản "myhang"
2.Nhập email "nvphuoc23430@gmail.com"
3.Nhập mật khẩu 123
4.Xác nhận mật khẩu 123
5.Chọn tệp avatar
6.Click xác nhận</t>
  </si>
  <si>
    <t>1.Bỏ trống tên tài khoản
2.Nhập email "2051050381phuoc@ou.edu.vn"
3.Nhập mật khẩu 123
4.Xác nhận mật khẩu 123
5.Chọn tệp avatar
6.Click xác nhận</t>
  </si>
  <si>
    <t>1.Nhập tên tài khoản "hongson"
2.Nhập email "2051050381phuoc@ou.edu.vn"
3.Nhập mật khẩu 123
4.Xác nhận mật khẩu 123
5.Chọn tệp avatar
6.Click xác nhận</t>
  </si>
  <si>
    <t>1.Nhập tên tài khoản "myhang"
2.Nhập email "2051050381phuoc@ou.edu.vn"
3.Nhập mật khẩu 123
4.Xác nhận mật khẩu 1234
5.Chọn tệp avatar
6.Click xác nhận</t>
  </si>
  <si>
    <t>1.Nhập tên tài khoản "myhang"
2.Nhập email "2051050381phuoc@ou.edu.vn"
3.Nhập mật khẩu 123
4.Xác nhận mật khẩu 123
5.Không chọn tệp avatar
6.Click xác nhận</t>
  </si>
  <si>
    <t>Xuất hiện thông báo "FILL OUT OR USERNAME ALREADY EXISTS ..."</t>
  </si>
  <si>
    <t>Xuất hiện thông báo "PASSWORD MISMATCH ..."</t>
  </si>
  <si>
    <t>Xuất hiện thông báo " EMAIL ALREADY EXISTS ..."</t>
  </si>
  <si>
    <t>PASS</t>
  </si>
  <si>
    <t>FAIL</t>
  </si>
  <si>
    <t>KIỂM TRA CHỨC NĂNG THÊM BÀI VIẾT</t>
  </si>
  <si>
    <t>Đăng bài viết</t>
  </si>
  <si>
    <t xml:space="preserve">1. Chọn đăng bài
2. Nhập nội dung bài viết 
3. Upload ảnh 
4. Nhân create </t>
  </si>
  <si>
    <t>Xuất hiện thông báo "Create Post Successful"</t>
  </si>
  <si>
    <t>Kiểm tra Duplicate Post Error</t>
  </si>
  <si>
    <t>1. Chọn đăng bài
2. Nhập nội dung bài viết 
3. Upload ảnh 
4. Nhân create liên tục</t>
  </si>
  <si>
    <t xml:space="preserve">Chỉ một bài viết được đăng tải </t>
  </si>
  <si>
    <t>KIỂM TRA CHỨC NĂNG XÓA BÀI VIẾT</t>
  </si>
  <si>
    <t>Xóa bài viết</t>
  </si>
  <si>
    <t>1. Chọn bài đăng cần xóa
2. Chọn biểu tượng More Options
3. Chọn Delete  
4. Xác nhận xóa</t>
  </si>
  <si>
    <t>Thông báo "Xóa thành công!"</t>
  </si>
  <si>
    <t xml:space="preserve">Xóa bài viết không xác nhận xóa </t>
  </si>
  <si>
    <t>1. Chọn bài đăng cần xóa
2. Chọn biểu tượng More Options
3. Chọn Delete  
4. Không xác nhận xóa</t>
  </si>
  <si>
    <t>Quay trở lại trạng thái chưa delete</t>
  </si>
  <si>
    <t>PENDING</t>
  </si>
  <si>
    <t>KIỂM TRA CHỨC NĂNG CẬP NHẬT BÀI VIẾT</t>
  </si>
  <si>
    <t xml:space="preserve">Cập nhật bài viết </t>
  </si>
  <si>
    <t>KIỂM TRA TRẠNG THÁI BÀI VIẾT SAU KHI ĐƯỢC ĐĂNG TẢI</t>
  </si>
  <si>
    <t xml:space="preserve">Like bài viết </t>
  </si>
  <si>
    <t>1. Chọn bài viết yêu thích
2. Nhấn like</t>
  </si>
  <si>
    <t xml:space="preserve">Số lượng thích +1 </t>
  </si>
  <si>
    <t>Unlike bài biết</t>
  </si>
  <si>
    <t>1. Chọn bài viết đã thích 
2. Nhấn like</t>
  </si>
  <si>
    <t xml:space="preserve">Số lượng thích -1 </t>
  </si>
  <si>
    <t xml:space="preserve">Bình luận </t>
  </si>
  <si>
    <t>Bình luận với nội dung rỗng</t>
  </si>
  <si>
    <t xml:space="preserve">1. Chọn bài viết muốn bình luận
2. Nhập nội dung
3. Nhấn comment </t>
  </si>
  <si>
    <t xml:space="preserve">1. Chọn bài viết muốn bình luận
2. Không nhập nội dung
3. Nhấn comment </t>
  </si>
  <si>
    <t>Bình luận được cập nhật phí dưới bài viết</t>
  </si>
  <si>
    <t>Xuất hiện thông báo vui lòng nhập nội dung</t>
  </si>
  <si>
    <t>KIỂM TRA CHỨC NĂNG THÊM SẢN PHẨM ĐẤU GIÁ</t>
  </si>
  <si>
    <t>Thêm sản phẩm đấu giá</t>
  </si>
  <si>
    <t xml:space="preserve">Thêm sản phẩm đấu giá ngày bắt đầu là ngày của quá khứ </t>
  </si>
  <si>
    <t>Xuất ra thông báo ngày bắt đầu không hợp lệ và không được thực hiện thao tác tạo đấu giá</t>
  </si>
  <si>
    <t xml:space="preserve">Thêm sản phẩm đấu giá ngày kết thúc là ngày của quá khứ </t>
  </si>
  <si>
    <t>Xuất ra thông báo ngày kết thúc không hợp lệ và không được thực hiện thao tác tạo đấu giá</t>
  </si>
  <si>
    <t>Thêm sản phẩm đấu giá ngày kết thúc bé hơn ngày bắt đầu</t>
  </si>
  <si>
    <t>Thêm sản phẩm đấu giá không nhập trường ngày tháng</t>
  </si>
  <si>
    <t>Xuất thông báo "Vui lòng nhập thời gian diễn ra đấu giá"</t>
  </si>
  <si>
    <t>1. Chọn thêm bài viết
2. Không nhập ngày bắt đầu 
3. Không nhập ngày kết thúc 
4. Nhập Starting Price 500000
5. Nhập content "Hot"
6. Nhập Name " VEST"
7. Nhập Product info "Beautyful"
8. Nhấn create</t>
  </si>
  <si>
    <t>1. Chọn thêm bài viết
2. Nhập ngày bắt đầu 30/09/2023
3. Nhập ngày kết thúc 31/09/2023
4. Nhập Starting Price 500000
5. Nhập content "Hot"
6. Nhập Name " VEST"
7. Nhập Product info "Beautyful"
8. Nhấn create</t>
  </si>
  <si>
    <t>1. Chọn thêm bài viết
2. Nhập ngày bắt đầu 07/09/2023
3. Nhập ngày kết thúc 31/09/2023
4. Nhập Starting Price 500000
5. Nhập content "Hot"
6. Nhập Name " VEST"
7. Nhập Product info "Beautyful"
8. Nhấn create</t>
  </si>
  <si>
    <t>1. Chọn thêm bài viết
2. Nhập ngày bắt đầu 30/09/2023
3. Nhập ngày kết thúc 26/09/2023
4. Nhập Starting Price 500000
5. Nhập content "Hot"
6. Nhập Name " VEST"
7. Nhập Product info "Beautyful"
8. Nhấn create</t>
  </si>
  <si>
    <t>1. Chọn thêm bài viết
2. Không nhập ngày bắt đầu 
3. Không nhập ngày kết thúc 
4. Nhập Starting Price 500000
5. Nhập content "Hot"
6. Nhập Name " VEST"
7. Nhập Product info "Beautyful"
8. Nhấn create 3 lần liên tiếp</t>
  </si>
  <si>
    <t>Chỉ một bài đấu với với data vừa nhập được đăng tải</t>
  </si>
  <si>
    <t>1. Chọn thêm bài viết
2. Nhập ngày bắt đầu 30/09/2023
3. Nhập ngày kết thúc 31/09/2023
4. Nhập Starting Price -500000
5. Nhập content "Hot"
6. Nhập Name " VEST"
7. Nhập Product info "Beautyful"
8. Nhấn create</t>
  </si>
  <si>
    <t xml:space="preserve">Thông báo gí trị Starting không hợp lệ </t>
  </si>
  <si>
    <t>Kiểm tra nhập giá khởi điểm là âm</t>
  </si>
  <si>
    <t>Kiểm tra nhập giá khởi điểm là chuỗi</t>
  </si>
  <si>
    <t>1. Chọn thêm bài viết
2. Nhập ngày bắt đầu 30/09/2023
3. Nhập ngày kết thúc 31/09/2023
4. Nhập Starting Price "m"
5. Nhập content "Hot"
6. Nhập Name " VEST"
7. Nhập Product info "Beautyful"
8. Nhấn create</t>
  </si>
  <si>
    <t>KIỂM TRA CHỨC NĂNG ĐẤU GIÁ</t>
  </si>
  <si>
    <t>Kiểm tra đấu giá với mệnh giá hợp lệ</t>
  </si>
  <si>
    <t>1. Chọn sản phẩm muốn đấu giá
2. Chọn giá "500000"</t>
  </si>
  <si>
    <t>Xuất hiện thông báo Thành công</t>
  </si>
  <si>
    <t>Kiểm tra đấu giá với mệnh giá âm</t>
  </si>
  <si>
    <t>Xuất hiện thông báo mệnh giá không hợp lệ</t>
  </si>
  <si>
    <t>TESTCASE 3</t>
  </si>
  <si>
    <t xml:space="preserve">Sản phẩm được cập
 nhật đúng như dữ liệu </t>
  </si>
  <si>
    <t>Kiểm tra chức năng xóa tài khoản</t>
  </si>
  <si>
    <t>1. Chọn tài khoản cần xóa
2. Nhấn chọn Delete 
3. Xác nhận xóa</t>
  </si>
  <si>
    <t>User vừa bị xóa biển mất và chắc chắn rằng không thể đăng nhập được nữa.</t>
  </si>
  <si>
    <t xml:space="preserve">KIỂM TRA CHỨC NĂNG XÓA TÀI KHOẢN </t>
  </si>
  <si>
    <t>TESTCASE 7</t>
  </si>
  <si>
    <t>TESTCASE 8</t>
  </si>
  <si>
    <t>TESTCASE 9</t>
  </si>
  <si>
    <t>TESTCASE 10</t>
  </si>
  <si>
    <t>TESTCASE 11</t>
  </si>
  <si>
    <t>TESTCASE 12</t>
  </si>
  <si>
    <t>TESTCASE 13</t>
  </si>
  <si>
    <t>TESTCASE 14</t>
  </si>
  <si>
    <t>TESTCASE 15</t>
  </si>
  <si>
    <t>TESTCASE 16</t>
  </si>
  <si>
    <t>TESTCASE 17</t>
  </si>
  <si>
    <t>TESTCASE 18</t>
  </si>
  <si>
    <t>TESTCASE 19</t>
  </si>
  <si>
    <t>TESTCASE 20</t>
  </si>
  <si>
    <t>TESTCASE 21</t>
  </si>
  <si>
    <t>TESTCASE 22</t>
  </si>
  <si>
    <t>TESTCASE 23</t>
  </si>
  <si>
    <t>TESTCASE 24</t>
  </si>
  <si>
    <t>TESTCASE 25</t>
  </si>
  <si>
    <t>TESTCASE 26</t>
  </si>
  <si>
    <t>TESTCASE 27</t>
  </si>
  <si>
    <t>TESTCASE 28</t>
  </si>
  <si>
    <t>TESTCASE 29</t>
  </si>
  <si>
    <t>TESTCASE 30</t>
  </si>
  <si>
    <t>TESTCASE 31</t>
  </si>
  <si>
    <t>TESTCASE 32</t>
  </si>
  <si>
    <t>TESTCASE 33</t>
  </si>
  <si>
    <t xml:space="preserve">WEBSITE ĐẤU GIÁ  </t>
  </si>
  <si>
    <t xml:space="preserve">1. Chọn bài đăng cần cập nhật
2. Chọn biểu tượng More Options
3. Chọn Update
4. Điền thông tin
5. Nhấn Update </t>
  </si>
  <si>
    <t>Sarn phẩm được cập nhật với thông tin mới.</t>
  </si>
  <si>
    <t>Nguyen Van Phuoc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</si>
</sst>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00"/>
  </numFmts>
  <fonts count="24">
    <font>
      <sz val="11"/>
      <name val="ＭＳ Ｐゴシック"/>
      <charset val="128"/>
    </font>
    <font>
      <sz val="11"/>
      <name val="ＭＳ Ｐゴシック"/>
      <charset val="128"/>
    </font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sz val="8"/>
      <color indexed="8"/>
      <name val="Tahoma"/>
      <family val="2"/>
    </font>
    <font>
      <sz val="10"/>
      <color indexed="8"/>
      <name val="Tahoma"/>
      <family val="2"/>
    </font>
    <font>
      <b/>
      <sz val="18"/>
      <name val="Tahoma"/>
      <family val="2"/>
    </font>
    <font>
      <b/>
      <sz val="10"/>
      <name val="Tahoma"/>
      <family val="2"/>
    </font>
    <font>
      <b/>
      <sz val="10"/>
      <name val="ＭＳ Ｐゴシック"/>
      <family val="3"/>
      <charset val="128"/>
    </font>
    <font>
      <b/>
      <sz val="10"/>
      <name val="MS Gothic"/>
      <family val="3"/>
    </font>
    <font>
      <sz val="6"/>
      <name val="ＭＳ Ｐゴシック"/>
      <family val="3"/>
      <charset val="128"/>
    </font>
    <font>
      <b/>
      <sz val="10"/>
      <color indexed="12"/>
      <name val="Tahoma"/>
      <family val="2"/>
    </font>
    <font>
      <b/>
      <sz val="10"/>
      <color indexed="9"/>
      <name val="Tahoma"/>
      <family val="2"/>
    </font>
    <font>
      <sz val="10"/>
      <color indexed="9"/>
      <name val="Tahoma"/>
      <family val="2"/>
    </font>
    <font>
      <sz val="10"/>
      <name val="ＭＳ Ｐゴシック"/>
      <charset val="128"/>
    </font>
    <font>
      <sz val="8"/>
      <name val="ＭＳ Ｐゴシック"/>
      <charset val="128"/>
    </font>
    <font>
      <sz val="12"/>
      <color indexed="8"/>
      <name val="Tahoma"/>
      <family val="2"/>
    </font>
    <font>
      <b/>
      <sz val="12"/>
      <color indexed="9"/>
      <name val="Tahoma"/>
      <family val="2"/>
    </font>
    <font>
      <sz val="12"/>
      <name val="ＭＳ Ｐゴシック"/>
      <charset val="128"/>
    </font>
    <font>
      <sz val="16"/>
      <color indexed="8"/>
      <name val="Times New Roman"/>
      <family val="1"/>
    </font>
    <font>
      <b/>
      <sz val="16"/>
      <color indexed="8"/>
      <name val="Times New Roman"/>
      <family val="1"/>
    </font>
    <font>
      <sz val="16"/>
      <name val="Times New Roman"/>
      <family val="1"/>
    </font>
    <font>
      <sz val="16"/>
      <color theme="1"/>
      <name val="Times New Roman"/>
      <family val="1"/>
    </font>
  </fonts>
  <fills count="9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4">
    <xf numFmtId="0" fontId="0" fillId="0" borderId="0"/>
    <xf numFmtId="0" fontId="2" fillId="0" borderId="0"/>
    <xf numFmtId="0" fontId="1" fillId="0" borderId="0" applyProtection="0"/>
    <xf numFmtId="0" fontId="3" fillId="0" borderId="0"/>
  </cellStyleXfs>
  <cellXfs count="135">
    <xf numFmtId="0" fontId="0" fillId="0" borderId="0" xfId="0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vertical="top"/>
    </xf>
    <xf numFmtId="0" fontId="5" fillId="2" borderId="0" xfId="0" applyFont="1" applyFill="1" applyAlignment="1">
      <alignment wrapText="1"/>
    </xf>
    <xf numFmtId="0" fontId="5" fillId="2" borderId="0" xfId="0" applyFont="1" applyFill="1"/>
    <xf numFmtId="0" fontId="6" fillId="2" borderId="0" xfId="0" applyFont="1" applyFill="1" applyAlignment="1">
      <alignment horizontal="center" wrapText="1"/>
    </xf>
    <xf numFmtId="0" fontId="6" fillId="2" borderId="0" xfId="0" applyFont="1" applyFill="1"/>
    <xf numFmtId="0" fontId="6" fillId="2" borderId="1" xfId="0" applyFont="1" applyFill="1" applyBorder="1" applyAlignment="1">
      <alignment horizontal="center" wrapText="1"/>
    </xf>
    <xf numFmtId="0" fontId="6" fillId="2" borderId="2" xfId="0" applyFont="1" applyFill="1" applyBorder="1" applyAlignment="1">
      <alignment horizontal="right"/>
    </xf>
    <xf numFmtId="0" fontId="6" fillId="2" borderId="3" xfId="0" applyFont="1" applyFill="1" applyBorder="1" applyAlignment="1">
      <alignment horizontal="center" wrapText="1"/>
    </xf>
    <xf numFmtId="0" fontId="6" fillId="2" borderId="4" xfId="0" applyFont="1" applyFill="1" applyBorder="1" applyAlignment="1">
      <alignment horizontal="right"/>
    </xf>
    <xf numFmtId="0" fontId="4" fillId="0" borderId="0" xfId="0" applyFont="1"/>
    <xf numFmtId="0" fontId="6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3" fillId="3" borderId="13" xfId="0" applyFont="1" applyFill="1" applyBorder="1" applyAlignment="1">
      <alignment horizontal="center"/>
    </xf>
    <xf numFmtId="0" fontId="13" fillId="3" borderId="13" xfId="0" applyFont="1" applyFill="1" applyBorder="1" applyAlignment="1">
      <alignment horizontal="center" wrapText="1"/>
    </xf>
    <xf numFmtId="0" fontId="13" fillId="3" borderId="14" xfId="0" applyFont="1" applyFill="1" applyBorder="1" applyAlignment="1">
      <alignment horizontal="center" wrapText="1"/>
    </xf>
    <xf numFmtId="0" fontId="14" fillId="3" borderId="9" xfId="0" applyFont="1" applyFill="1" applyBorder="1" applyAlignment="1">
      <alignment horizontal="center"/>
    </xf>
    <xf numFmtId="0" fontId="13" fillId="3" borderId="10" xfId="0" applyFont="1" applyFill="1" applyBorder="1"/>
    <xf numFmtId="0" fontId="14" fillId="3" borderId="10" xfId="0" applyFont="1" applyFill="1" applyBorder="1" applyAlignment="1">
      <alignment horizontal="center"/>
    </xf>
    <xf numFmtId="0" fontId="14" fillId="3" borderId="11" xfId="0" applyFont="1" applyFill="1" applyBorder="1" applyAlignment="1">
      <alignment horizontal="center"/>
    </xf>
    <xf numFmtId="0" fontId="8" fillId="2" borderId="0" xfId="2" applyFont="1" applyFill="1"/>
    <xf numFmtId="0" fontId="8" fillId="2" borderId="15" xfId="2" applyFont="1" applyFill="1" applyBorder="1" applyAlignment="1">
      <alignment horizontal="left" wrapText="1"/>
    </xf>
    <xf numFmtId="1" fontId="6" fillId="2" borderId="16" xfId="0" applyNumberFormat="1" applyFont="1" applyFill="1" applyBorder="1" applyAlignment="1">
      <alignment horizontal="center" wrapText="1"/>
    </xf>
    <xf numFmtId="0" fontId="0" fillId="0" borderId="0" xfId="0" applyAlignment="1">
      <alignment wrapText="1"/>
    </xf>
    <xf numFmtId="0" fontId="4" fillId="2" borderId="0" xfId="2" applyFont="1" applyFill="1" applyAlignment="1">
      <alignment horizontal="left" wrapText="1"/>
    </xf>
    <xf numFmtId="1" fontId="6" fillId="2" borderId="0" xfId="0" applyNumberFormat="1" applyFont="1" applyFill="1" applyAlignment="1">
      <alignment horizontal="center" wrapText="1"/>
    </xf>
    <xf numFmtId="0" fontId="8" fillId="2" borderId="2" xfId="2" applyFont="1" applyFill="1" applyBorder="1" applyAlignment="1">
      <alignment horizontal="left" vertical="center" wrapText="1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1" fontId="4" fillId="0" borderId="8" xfId="0" applyNumberFormat="1" applyFont="1" applyBorder="1" applyAlignment="1">
      <alignment horizontal="center" vertical="center" wrapText="1"/>
    </xf>
    <xf numFmtId="0" fontId="15" fillId="0" borderId="6" xfId="0" applyFont="1" applyBorder="1" applyAlignment="1">
      <alignment horizontal="center"/>
    </xf>
    <xf numFmtId="0" fontId="4" fillId="2" borderId="0" xfId="2" applyFont="1" applyFill="1" applyAlignment="1">
      <alignment horizontal="left" vertical="center" wrapText="1"/>
    </xf>
    <xf numFmtId="0" fontId="6" fillId="2" borderId="0" xfId="0" applyFont="1" applyFill="1" applyAlignment="1">
      <alignment vertical="center" wrapText="1"/>
    </xf>
    <xf numFmtId="0" fontId="6" fillId="0" borderId="0" xfId="0" applyFont="1" applyAlignment="1">
      <alignment vertical="center" wrapText="1"/>
    </xf>
    <xf numFmtId="0" fontId="17" fillId="2" borderId="0" xfId="0" applyFont="1" applyFill="1"/>
    <xf numFmtId="0" fontId="17" fillId="0" borderId="0" xfId="0" applyFont="1"/>
    <xf numFmtId="0" fontId="19" fillId="0" borderId="0" xfId="0" applyFont="1"/>
    <xf numFmtId="0" fontId="6" fillId="2" borderId="1" xfId="0" applyFont="1" applyFill="1" applyBorder="1" applyAlignment="1">
      <alignment wrapText="1"/>
    </xf>
    <xf numFmtId="0" fontId="6" fillId="2" borderId="5" xfId="0" applyFont="1" applyFill="1" applyBorder="1" applyAlignment="1">
      <alignment wrapText="1"/>
    </xf>
    <xf numFmtId="0" fontId="6" fillId="2" borderId="0" xfId="0" applyFont="1" applyFill="1" applyAlignment="1">
      <alignment wrapText="1"/>
    </xf>
    <xf numFmtId="0" fontId="6" fillId="2" borderId="30" xfId="0" applyFont="1" applyFill="1" applyBorder="1" applyAlignment="1">
      <alignment horizontal="center" wrapText="1"/>
    </xf>
    <xf numFmtId="0" fontId="20" fillId="0" borderId="1" xfId="0" applyFont="1" applyBorder="1" applyAlignment="1">
      <alignment horizontal="center" vertical="top" wrapText="1"/>
    </xf>
    <xf numFmtId="0" fontId="20" fillId="0" borderId="1" xfId="0" applyFont="1" applyBorder="1" applyAlignment="1">
      <alignment horizontal="left" vertical="top" wrapText="1"/>
    </xf>
    <xf numFmtId="0" fontId="20" fillId="0" borderId="20" xfId="0" applyFont="1" applyBorder="1" applyAlignment="1">
      <alignment horizontal="center" vertical="top" wrapText="1"/>
    </xf>
    <xf numFmtId="0" fontId="20" fillId="0" borderId="19" xfId="0" applyFont="1" applyBorder="1" applyAlignment="1">
      <alignment horizontal="center" vertical="top" wrapText="1"/>
    </xf>
    <xf numFmtId="0" fontId="20" fillId="0" borderId="19" xfId="0" applyFont="1" applyBorder="1" applyAlignment="1">
      <alignment horizontal="left" vertical="top" wrapText="1"/>
    </xf>
    <xf numFmtId="0" fontId="20" fillId="7" borderId="1" xfId="0" applyFont="1" applyFill="1" applyBorder="1" applyAlignment="1">
      <alignment horizontal="left" vertical="top" wrapText="1"/>
    </xf>
    <xf numFmtId="0" fontId="20" fillId="7" borderId="1" xfId="0" applyFont="1" applyFill="1" applyBorder="1" applyAlignment="1">
      <alignment horizontal="center" vertical="top" wrapText="1"/>
    </xf>
    <xf numFmtId="0" fontId="20" fillId="8" borderId="1" xfId="0" applyFont="1" applyFill="1" applyBorder="1" applyAlignment="1">
      <alignment horizontal="left" vertical="top" wrapText="1"/>
    </xf>
    <xf numFmtId="0" fontId="22" fillId="0" borderId="1" xfId="0" applyFont="1" applyBorder="1"/>
    <xf numFmtId="0" fontId="22" fillId="0" borderId="1" xfId="0" applyFont="1" applyBorder="1" applyAlignment="1">
      <alignment vertical="top" wrapText="1"/>
    </xf>
    <xf numFmtId="0" fontId="22" fillId="8" borderId="1" xfId="0" applyFont="1" applyFill="1" applyBorder="1" applyAlignment="1">
      <alignment vertical="top"/>
    </xf>
    <xf numFmtId="0" fontId="4" fillId="2" borderId="21" xfId="2" applyFont="1" applyFill="1" applyBorder="1" applyAlignment="1">
      <alignment horizontal="left" wrapText="1"/>
    </xf>
    <xf numFmtId="0" fontId="4" fillId="2" borderId="22" xfId="2" applyFont="1" applyFill="1" applyBorder="1" applyAlignment="1">
      <alignment horizontal="left" wrapText="1"/>
    </xf>
    <xf numFmtId="0" fontId="20" fillId="0" borderId="1" xfId="0" applyFont="1" applyBorder="1" applyAlignment="1">
      <alignment horizontal="left" vertical="top" wrapText="1"/>
    </xf>
    <xf numFmtId="0" fontId="5" fillId="2" borderId="0" xfId="0" applyFont="1" applyFill="1" applyAlignment="1">
      <alignment horizontal="center" wrapText="1"/>
    </xf>
    <xf numFmtId="0" fontId="5" fillId="2" borderId="25" xfId="0" applyFont="1" applyFill="1" applyBorder="1" applyAlignment="1">
      <alignment horizontal="center" wrapText="1"/>
    </xf>
    <xf numFmtId="0" fontId="6" fillId="2" borderId="26" xfId="0" applyFont="1" applyFill="1" applyBorder="1" applyAlignment="1">
      <alignment horizontal="center"/>
    </xf>
    <xf numFmtId="0" fontId="4" fillId="2" borderId="18" xfId="2" applyFont="1" applyFill="1" applyBorder="1" applyAlignment="1">
      <alignment horizontal="left" vertical="center" wrapText="1"/>
    </xf>
    <xf numFmtId="0" fontId="4" fillId="2" borderId="20" xfId="2" applyFont="1" applyFill="1" applyBorder="1" applyAlignment="1">
      <alignment horizontal="left" vertical="center" wrapText="1"/>
    </xf>
    <xf numFmtId="0" fontId="4" fillId="2" borderId="23" xfId="2" applyFont="1" applyFill="1" applyBorder="1" applyAlignment="1">
      <alignment horizontal="left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0" xfId="0" applyFont="1" applyFill="1" applyAlignment="1">
      <alignment horizontal="center" wrapText="1"/>
    </xf>
    <xf numFmtId="0" fontId="13" fillId="5" borderId="19" xfId="2" applyFont="1" applyFill="1" applyBorder="1" applyAlignment="1">
      <alignment horizontal="center" vertical="center" wrapText="1"/>
    </xf>
    <xf numFmtId="0" fontId="13" fillId="5" borderId="27" xfId="2" applyFont="1" applyFill="1" applyBorder="1" applyAlignment="1">
      <alignment horizontal="center" vertical="center" wrapText="1"/>
    </xf>
    <xf numFmtId="0" fontId="4" fillId="2" borderId="18" xfId="2" applyFont="1" applyFill="1" applyBorder="1" applyAlignment="1">
      <alignment horizontal="left" vertical="top" wrapText="1"/>
    </xf>
    <xf numFmtId="0" fontId="4" fillId="2" borderId="20" xfId="2" applyFont="1" applyFill="1" applyBorder="1" applyAlignment="1">
      <alignment horizontal="left" vertical="top" wrapText="1"/>
    </xf>
    <xf numFmtId="0" fontId="4" fillId="2" borderId="23" xfId="2" applyFont="1" applyFill="1" applyBorder="1" applyAlignment="1">
      <alignment horizontal="left" vertical="top" wrapText="1"/>
    </xf>
    <xf numFmtId="0" fontId="18" fillId="6" borderId="20" xfId="0" applyFont="1" applyFill="1" applyBorder="1" applyAlignment="1">
      <alignment horizontal="left" vertical="center"/>
    </xf>
    <xf numFmtId="0" fontId="18" fillId="6" borderId="17" xfId="0" applyFont="1" applyFill="1" applyBorder="1" applyAlignment="1">
      <alignment horizontal="left" vertical="center"/>
    </xf>
    <xf numFmtId="0" fontId="13" fillId="5" borderId="1" xfId="2" applyFont="1" applyFill="1" applyBorder="1" applyAlignment="1">
      <alignment horizontal="center" vertical="center" wrapText="1"/>
    </xf>
    <xf numFmtId="0" fontId="13" fillId="5" borderId="27" xfId="2" applyFont="1" applyFill="1" applyBorder="1" applyAlignment="1">
      <alignment vertical="center" wrapText="1"/>
    </xf>
    <xf numFmtId="0" fontId="13" fillId="5" borderId="1" xfId="2" applyFont="1" applyFill="1" applyBorder="1" applyAlignment="1">
      <alignment vertical="center" wrapText="1"/>
    </xf>
    <xf numFmtId="0" fontId="13" fillId="5" borderId="32" xfId="2" applyFont="1" applyFill="1" applyBorder="1" applyAlignment="1">
      <alignment horizontal="center" vertical="center" wrapText="1"/>
    </xf>
    <xf numFmtId="0" fontId="20" fillId="0" borderId="1" xfId="0" applyFont="1" applyBorder="1" applyAlignment="1">
      <alignment horizontal="center" vertical="top" wrapText="1"/>
    </xf>
    <xf numFmtId="0" fontId="13" fillId="5" borderId="28" xfId="2" applyFont="1" applyFill="1" applyBorder="1" applyAlignment="1">
      <alignment horizontal="center" vertical="center" wrapText="1"/>
    </xf>
    <xf numFmtId="0" fontId="13" fillId="5" borderId="0" xfId="2" applyFont="1" applyFill="1" applyAlignment="1">
      <alignment horizontal="center" vertical="center" wrapText="1"/>
    </xf>
    <xf numFmtId="0" fontId="13" fillId="5" borderId="29" xfId="2" applyFont="1" applyFill="1" applyBorder="1" applyAlignment="1">
      <alignment horizontal="center" vertical="center" wrapText="1"/>
    </xf>
    <xf numFmtId="0" fontId="13" fillId="5" borderId="24" xfId="2" applyFont="1" applyFill="1" applyBorder="1" applyAlignment="1">
      <alignment horizontal="center" vertical="center" wrapText="1"/>
    </xf>
    <xf numFmtId="0" fontId="13" fillId="5" borderId="30" xfId="2" applyFont="1" applyFill="1" applyBorder="1" applyAlignment="1">
      <alignment horizontal="center" vertical="center" wrapText="1"/>
    </xf>
    <xf numFmtId="0" fontId="13" fillId="5" borderId="31" xfId="2" applyFont="1" applyFill="1" applyBorder="1" applyAlignment="1">
      <alignment horizontal="center" vertical="center" wrapText="1"/>
    </xf>
    <xf numFmtId="0" fontId="21" fillId="0" borderId="1" xfId="0" applyFont="1" applyBorder="1" applyAlignment="1">
      <alignment horizontal="center" vertical="top" wrapText="1"/>
    </xf>
    <xf numFmtId="0" fontId="20" fillId="0" borderId="18" xfId="0" applyFont="1" applyBorder="1" applyAlignment="1">
      <alignment horizontal="center" vertical="top" wrapText="1"/>
    </xf>
    <xf numFmtId="0" fontId="20" fillId="0" borderId="20" xfId="0" applyFont="1" applyBorder="1" applyAlignment="1">
      <alignment horizontal="center" vertical="top" wrapText="1"/>
    </xf>
    <xf numFmtId="0" fontId="20" fillId="0" borderId="17" xfId="0" applyFont="1" applyBorder="1" applyAlignment="1">
      <alignment horizontal="center" vertical="top" wrapText="1"/>
    </xf>
    <xf numFmtId="14" fontId="23" fillId="0" borderId="1" xfId="0" applyNumberFormat="1" applyFont="1" applyBorder="1" applyAlignment="1">
      <alignment horizontal="left" vertical="top" wrapText="1"/>
    </xf>
    <xf numFmtId="165" fontId="20" fillId="0" borderId="1" xfId="0" applyNumberFormat="1" applyFont="1" applyBorder="1" applyAlignment="1">
      <alignment horizontal="left" vertical="top" wrapText="1"/>
    </xf>
    <xf numFmtId="0" fontId="21" fillId="4" borderId="18" xfId="2" applyFont="1" applyFill="1" applyBorder="1" applyAlignment="1">
      <alignment horizontal="left" vertical="center" wrapText="1"/>
    </xf>
    <xf numFmtId="0" fontId="21" fillId="4" borderId="20" xfId="2" applyFont="1" applyFill="1" applyBorder="1" applyAlignment="1">
      <alignment horizontal="left" vertical="center" wrapText="1"/>
    </xf>
    <xf numFmtId="0" fontId="21" fillId="4" borderId="17" xfId="2" applyFont="1" applyFill="1" applyBorder="1" applyAlignment="1">
      <alignment horizontal="left" vertical="center" wrapText="1"/>
    </xf>
    <xf numFmtId="0" fontId="22" fillId="0" borderId="18" xfId="0" applyFont="1" applyBorder="1" applyAlignment="1">
      <alignment horizontal="center" vertical="top" wrapText="1"/>
    </xf>
    <xf numFmtId="0" fontId="22" fillId="0" borderId="20" xfId="0" applyFont="1" applyBorder="1" applyAlignment="1">
      <alignment horizontal="center" vertical="top" wrapText="1"/>
    </xf>
    <xf numFmtId="0" fontId="22" fillId="0" borderId="17" xfId="0" applyFont="1" applyBorder="1" applyAlignment="1">
      <alignment horizontal="center" vertical="top" wrapText="1"/>
    </xf>
    <xf numFmtId="0" fontId="20" fillId="0" borderId="1" xfId="0" quotePrefix="1" applyFont="1" applyBorder="1" applyAlignment="1">
      <alignment horizontal="left" vertical="top" wrapText="1"/>
    </xf>
    <xf numFmtId="0" fontId="21" fillId="4" borderId="20" xfId="2" applyFont="1" applyFill="1" applyBorder="1" applyAlignment="1">
      <alignment horizontal="left" vertical="center" wrapText="1"/>
    </xf>
    <xf numFmtId="0" fontId="21" fillId="4" borderId="17" xfId="2" applyFont="1" applyFill="1" applyBorder="1" applyAlignment="1">
      <alignment horizontal="left" vertical="center" wrapText="1"/>
    </xf>
    <xf numFmtId="165" fontId="20" fillId="0" borderId="18" xfId="0" applyNumberFormat="1" applyFont="1" applyBorder="1" applyAlignment="1">
      <alignment horizontal="left" vertical="top" wrapText="1"/>
    </xf>
    <xf numFmtId="0" fontId="20" fillId="0" borderId="17" xfId="0" applyFont="1" applyBorder="1" applyAlignment="1">
      <alignment horizontal="left" vertical="top" wrapText="1"/>
    </xf>
    <xf numFmtId="0" fontId="20" fillId="0" borderId="20" xfId="0" applyFont="1" applyBorder="1" applyAlignment="1">
      <alignment horizontal="left" vertical="top" wrapText="1"/>
    </xf>
    <xf numFmtId="0" fontId="21" fillId="0" borderId="20" xfId="0" applyFont="1" applyBorder="1" applyAlignment="1">
      <alignment horizontal="left" vertical="top" wrapText="1"/>
    </xf>
    <xf numFmtId="0" fontId="22" fillId="0" borderId="20" xfId="0" applyFont="1" applyBorder="1" applyAlignment="1">
      <alignment horizontal="center" vertical="top"/>
    </xf>
    <xf numFmtId="0" fontId="22" fillId="0" borderId="17" xfId="0" applyFont="1" applyBorder="1" applyAlignment="1">
      <alignment horizontal="center" vertical="top"/>
    </xf>
    <xf numFmtId="0" fontId="21" fillId="0" borderId="1" xfId="0" applyFont="1" applyBorder="1" applyAlignment="1">
      <alignment horizontal="left" vertical="top" wrapText="1"/>
    </xf>
    <xf numFmtId="0" fontId="20" fillId="0" borderId="18" xfId="0" applyFont="1" applyBorder="1" applyAlignment="1">
      <alignment horizontal="left" vertical="top" wrapText="1"/>
    </xf>
    <xf numFmtId="0" fontId="7" fillId="0" borderId="33" xfId="1" applyFont="1" applyBorder="1"/>
    <xf numFmtId="0" fontId="8" fillId="0" borderId="34" xfId="1" applyFont="1" applyBorder="1"/>
    <xf numFmtId="0" fontId="4" fillId="0" borderId="34" xfId="1" applyFont="1" applyBorder="1"/>
    <xf numFmtId="164" fontId="4" fillId="0" borderId="34" xfId="1" applyNumberFormat="1" applyFont="1" applyBorder="1"/>
    <xf numFmtId="0" fontId="0" fillId="0" borderId="35" xfId="0" applyBorder="1"/>
    <xf numFmtId="0" fontId="7" fillId="0" borderId="28" xfId="1" applyFont="1" applyBorder="1"/>
    <xf numFmtId="0" fontId="8" fillId="0" borderId="0" xfId="1" applyFont="1" applyBorder="1"/>
    <xf numFmtId="0" fontId="4" fillId="0" borderId="0" xfId="1" applyFont="1" applyBorder="1"/>
    <xf numFmtId="164" fontId="4" fillId="0" borderId="0" xfId="1" applyNumberFormat="1" applyFont="1" applyBorder="1"/>
    <xf numFmtId="0" fontId="0" fillId="0" borderId="29" xfId="0" applyBorder="1"/>
    <xf numFmtId="0" fontId="0" fillId="0" borderId="28" xfId="0" applyBorder="1"/>
    <xf numFmtId="0" fontId="4" fillId="0" borderId="0" xfId="0" applyFont="1" applyBorder="1"/>
    <xf numFmtId="14" fontId="4" fillId="0" borderId="0" xfId="1" applyNumberFormat="1" applyFont="1" applyBorder="1"/>
    <xf numFmtId="0" fontId="4" fillId="0" borderId="28" xfId="0" applyFont="1" applyBorder="1"/>
    <xf numFmtId="0" fontId="4" fillId="0" borderId="28" xfId="0" applyFont="1" applyBorder="1" applyAlignment="1">
      <alignment wrapText="1"/>
    </xf>
    <xf numFmtId="0" fontId="0" fillId="0" borderId="29" xfId="0" applyBorder="1" applyAlignment="1">
      <alignment wrapText="1"/>
    </xf>
    <xf numFmtId="0" fontId="4" fillId="0" borderId="0" xfId="0" applyFont="1" applyBorder="1" applyAlignment="1">
      <alignment horizontal="center"/>
    </xf>
    <xf numFmtId="10" fontId="4" fillId="0" borderId="0" xfId="0" applyNumberFormat="1" applyFont="1" applyBorder="1" applyAlignment="1">
      <alignment horizontal="center"/>
    </xf>
    <xf numFmtId="9" fontId="4" fillId="0" borderId="0" xfId="0" applyNumberFormat="1" applyFont="1" applyBorder="1" applyAlignment="1">
      <alignment horizontal="center"/>
    </xf>
    <xf numFmtId="2" fontId="12" fillId="0" borderId="0" xfId="0" applyNumberFormat="1" applyFont="1" applyBorder="1" applyAlignment="1">
      <alignment horizontal="right" wrapText="1"/>
    </xf>
    <xf numFmtId="0" fontId="6" fillId="0" borderId="0" xfId="0" applyFont="1" applyBorder="1" applyAlignment="1">
      <alignment horizontal="center" wrapText="1"/>
    </xf>
    <xf numFmtId="0" fontId="0" fillId="0" borderId="0" xfId="0" applyBorder="1"/>
    <xf numFmtId="0" fontId="0" fillId="0" borderId="24" xfId="0" applyBorder="1"/>
    <xf numFmtId="0" fontId="0" fillId="0" borderId="30" xfId="0" applyBorder="1"/>
    <xf numFmtId="0" fontId="0" fillId="0" borderId="31" xfId="0" applyBorder="1"/>
  </cellXfs>
  <cellStyles count="4">
    <cellStyle name="Normal" xfId="0" builtinId="0"/>
    <cellStyle name="Normal_Functional Test Case v1.0" xfId="1" xr:uid="{00000000-0005-0000-0000-000000000000}"/>
    <cellStyle name="Normal_Sheet1_Vanco_CR022a1_TestCase_v0.1" xfId="2" xr:uid="{00000000-0005-0000-0000-000001000000}"/>
    <cellStyle name="標準_結合試験(AllOvertheWorld)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108415</xdr:colOff>
      <xdr:row>12</xdr:row>
      <xdr:rowOff>92927</xdr:rowOff>
    </xdr:from>
    <xdr:to>
      <xdr:col>7</xdr:col>
      <xdr:colOff>2543890</xdr:colOff>
      <xdr:row>12</xdr:row>
      <xdr:rowOff>1254513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8D3B75-15C9-A2E5-EA94-0535BBB0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02805" y="2276707"/>
          <a:ext cx="2435475" cy="1161586"/>
        </a:xfrm>
        <a:prstGeom prst="rect">
          <a:avLst/>
        </a:prstGeom>
      </xdr:spPr>
    </xdr:pic>
    <xdr:clientData/>
  </xdr:twoCellAnchor>
  <xdr:twoCellAnchor editAs="oneCell">
    <xdr:from>
      <xdr:col>7</xdr:col>
      <xdr:colOff>104099</xdr:colOff>
      <xdr:row>13</xdr:row>
      <xdr:rowOff>69561</xdr:rowOff>
    </xdr:from>
    <xdr:to>
      <xdr:col>7</xdr:col>
      <xdr:colOff>2545690</xdr:colOff>
      <xdr:row>13</xdr:row>
      <xdr:rowOff>1226246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F77577-9FEA-B8CC-8ABB-551B074F74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84017" y="3671364"/>
          <a:ext cx="2441591" cy="1156685"/>
        </a:xfrm>
        <a:prstGeom prst="rect">
          <a:avLst/>
        </a:prstGeom>
      </xdr:spPr>
    </xdr:pic>
    <xdr:clientData/>
  </xdr:twoCellAnchor>
  <xdr:twoCellAnchor editAs="oneCell">
    <xdr:from>
      <xdr:col>7</xdr:col>
      <xdr:colOff>81958</xdr:colOff>
      <xdr:row>14</xdr:row>
      <xdr:rowOff>52049</xdr:rowOff>
    </xdr:from>
    <xdr:to>
      <xdr:col>7</xdr:col>
      <xdr:colOff>2592956</xdr:colOff>
      <xdr:row>15</xdr:row>
      <xdr:rowOff>390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1B60F32-BF85-4D15-48D7-1D71E65DF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61876" y="4955082"/>
          <a:ext cx="2510998" cy="1205224"/>
        </a:xfrm>
        <a:prstGeom prst="rect">
          <a:avLst/>
        </a:prstGeom>
      </xdr:spPr>
    </xdr:pic>
    <xdr:clientData/>
  </xdr:twoCellAnchor>
  <xdr:twoCellAnchor editAs="oneCell">
    <xdr:from>
      <xdr:col>7</xdr:col>
      <xdr:colOff>88288</xdr:colOff>
      <xdr:row>15</xdr:row>
      <xdr:rowOff>83279</xdr:rowOff>
    </xdr:from>
    <xdr:to>
      <xdr:col>7</xdr:col>
      <xdr:colOff>2587851</xdr:colOff>
      <xdr:row>15</xdr:row>
      <xdr:rowOff>1286211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5CAF9D6-C1DB-BC09-A2FD-BC76013B4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68206" y="6287541"/>
          <a:ext cx="2499563" cy="1202932"/>
        </a:xfrm>
        <a:prstGeom prst="rect">
          <a:avLst/>
        </a:prstGeom>
      </xdr:spPr>
    </xdr:pic>
    <xdr:clientData/>
  </xdr:twoCellAnchor>
  <xdr:twoCellAnchor editAs="oneCell">
    <xdr:from>
      <xdr:col>7</xdr:col>
      <xdr:colOff>83278</xdr:colOff>
      <xdr:row>17</xdr:row>
      <xdr:rowOff>33384</xdr:rowOff>
    </xdr:from>
    <xdr:to>
      <xdr:col>7</xdr:col>
      <xdr:colOff>2619602</xdr:colOff>
      <xdr:row>17</xdr:row>
      <xdr:rowOff>1255504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F84FF2E-B7B3-7369-F544-AABA4810F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63196" y="8371663"/>
          <a:ext cx="2536324" cy="1222120"/>
        </a:xfrm>
        <a:prstGeom prst="rect">
          <a:avLst/>
        </a:prstGeom>
      </xdr:spPr>
    </xdr:pic>
    <xdr:clientData/>
  </xdr:twoCellAnchor>
  <xdr:twoCellAnchor editAs="oneCell">
    <xdr:from>
      <xdr:col>7</xdr:col>
      <xdr:colOff>93688</xdr:colOff>
      <xdr:row>16</xdr:row>
      <xdr:rowOff>54338</xdr:rowOff>
    </xdr:from>
    <xdr:to>
      <xdr:col>7</xdr:col>
      <xdr:colOff>2574861</xdr:colOff>
      <xdr:row>16</xdr:row>
      <xdr:rowOff>1249179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6E90E23-D6FA-1B28-80F6-3BAF94835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73606" y="7351633"/>
          <a:ext cx="2481173" cy="1194841"/>
        </a:xfrm>
        <a:prstGeom prst="rect">
          <a:avLst/>
        </a:prstGeom>
      </xdr:spPr>
    </xdr:pic>
    <xdr:clientData/>
  </xdr:twoCellAnchor>
  <xdr:twoCellAnchor editAs="oneCell">
    <xdr:from>
      <xdr:col>7</xdr:col>
      <xdr:colOff>52050</xdr:colOff>
      <xdr:row>19</xdr:row>
      <xdr:rowOff>354784</xdr:rowOff>
    </xdr:from>
    <xdr:to>
      <xdr:col>7</xdr:col>
      <xdr:colOff>2558188</xdr:colOff>
      <xdr:row>19</xdr:row>
      <xdr:rowOff>1555098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32D261-A065-263C-8F6C-A7B8FD395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431968" y="10410686"/>
          <a:ext cx="2506138" cy="1200314"/>
        </a:xfrm>
        <a:prstGeom prst="rect">
          <a:avLst/>
        </a:prstGeom>
      </xdr:spPr>
    </xdr:pic>
    <xdr:clientData/>
  </xdr:twoCellAnchor>
  <xdr:twoCellAnchor editAs="oneCell">
    <xdr:from>
      <xdr:col>7</xdr:col>
      <xdr:colOff>124916</xdr:colOff>
      <xdr:row>20</xdr:row>
      <xdr:rowOff>64658</xdr:rowOff>
    </xdr:from>
    <xdr:to>
      <xdr:col>7</xdr:col>
      <xdr:colOff>2612869</xdr:colOff>
      <xdr:row>20</xdr:row>
      <xdr:rowOff>1259477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2898D6-CD57-9A4A-D537-C79168F60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04834" y="11442609"/>
          <a:ext cx="2487953" cy="1194819"/>
        </a:xfrm>
        <a:prstGeom prst="rect">
          <a:avLst/>
        </a:prstGeom>
      </xdr:spPr>
    </xdr:pic>
    <xdr:clientData/>
  </xdr:twoCellAnchor>
  <xdr:twoCellAnchor editAs="oneCell">
    <xdr:from>
      <xdr:col>7</xdr:col>
      <xdr:colOff>156148</xdr:colOff>
      <xdr:row>21</xdr:row>
      <xdr:rowOff>385163</xdr:rowOff>
    </xdr:from>
    <xdr:to>
      <xdr:col>7</xdr:col>
      <xdr:colOff>2592049</xdr:colOff>
      <xdr:row>21</xdr:row>
      <xdr:rowOff>1558203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CA389C0-84F2-B829-7151-9EF9A37CC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536066" y="13626474"/>
          <a:ext cx="2435901" cy="1173040"/>
        </a:xfrm>
        <a:prstGeom prst="rect">
          <a:avLst/>
        </a:prstGeom>
      </xdr:spPr>
    </xdr:pic>
    <xdr:clientData/>
  </xdr:twoCellAnchor>
  <xdr:twoCellAnchor editAs="oneCell">
    <xdr:from>
      <xdr:col>7</xdr:col>
      <xdr:colOff>176967</xdr:colOff>
      <xdr:row>22</xdr:row>
      <xdr:rowOff>261056</xdr:rowOff>
    </xdr:from>
    <xdr:to>
      <xdr:col>7</xdr:col>
      <xdr:colOff>2588896</xdr:colOff>
      <xdr:row>22</xdr:row>
      <xdr:rowOff>1422062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381082-BF06-3204-E3CC-F5B599A15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56885" y="15324089"/>
          <a:ext cx="2411929" cy="1161006"/>
        </a:xfrm>
        <a:prstGeom prst="rect">
          <a:avLst/>
        </a:prstGeom>
      </xdr:spPr>
    </xdr:pic>
    <xdr:clientData/>
  </xdr:twoCellAnchor>
  <xdr:twoCellAnchor editAs="oneCell">
    <xdr:from>
      <xdr:col>7</xdr:col>
      <xdr:colOff>166385</xdr:colOff>
      <xdr:row>23</xdr:row>
      <xdr:rowOff>72870</xdr:rowOff>
    </xdr:from>
    <xdr:to>
      <xdr:col>7</xdr:col>
      <xdr:colOff>2571231</xdr:colOff>
      <xdr:row>23</xdr:row>
      <xdr:rowOff>1236890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5E2BF2B-2AC1-85A2-9510-00B9ADBC8B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46303" y="15364919"/>
          <a:ext cx="2404846" cy="1164020"/>
        </a:xfrm>
        <a:prstGeom prst="rect">
          <a:avLst/>
        </a:prstGeom>
      </xdr:spPr>
    </xdr:pic>
    <xdr:clientData/>
  </xdr:twoCellAnchor>
  <xdr:twoCellAnchor editAs="oneCell">
    <xdr:from>
      <xdr:col>7</xdr:col>
      <xdr:colOff>80146</xdr:colOff>
      <xdr:row>25</xdr:row>
      <xdr:rowOff>120265</xdr:rowOff>
    </xdr:from>
    <xdr:to>
      <xdr:col>7</xdr:col>
      <xdr:colOff>2477217</xdr:colOff>
      <xdr:row>25</xdr:row>
      <xdr:rowOff>1264919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50F55E9-E30D-19B7-6B0A-78FB3502B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458447" y="20730022"/>
          <a:ext cx="2397071" cy="1144654"/>
        </a:xfrm>
        <a:prstGeom prst="rect">
          <a:avLst/>
        </a:prstGeom>
      </xdr:spPr>
    </xdr:pic>
    <xdr:clientData/>
  </xdr:twoCellAnchor>
  <xdr:twoCellAnchor editAs="oneCell">
    <xdr:from>
      <xdr:col>7</xdr:col>
      <xdr:colOff>84667</xdr:colOff>
      <xdr:row>24</xdr:row>
      <xdr:rowOff>222250</xdr:rowOff>
    </xdr:from>
    <xdr:to>
      <xdr:col>7</xdr:col>
      <xdr:colOff>2590805</xdr:colOff>
      <xdr:row>24</xdr:row>
      <xdr:rowOff>1422564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6839D1-310D-45EF-9016-B6A8A2D1D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456084" y="18975917"/>
          <a:ext cx="2506138" cy="1200314"/>
        </a:xfrm>
        <a:prstGeom prst="rect">
          <a:avLst/>
        </a:prstGeom>
      </xdr:spPr>
    </xdr:pic>
    <xdr:clientData/>
  </xdr:twoCellAnchor>
  <xdr:twoCellAnchor editAs="oneCell">
    <xdr:from>
      <xdr:col>7</xdr:col>
      <xdr:colOff>69923</xdr:colOff>
      <xdr:row>27</xdr:row>
      <xdr:rowOff>84668</xdr:rowOff>
    </xdr:from>
    <xdr:to>
      <xdr:col>7</xdr:col>
      <xdr:colOff>2527248</xdr:colOff>
      <xdr:row>27</xdr:row>
      <xdr:rowOff>1264724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0246AD-8FBA-AF1E-B00B-7ACC8C172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441340" y="22637751"/>
          <a:ext cx="2457325" cy="1180056"/>
        </a:xfrm>
        <a:prstGeom prst="rect">
          <a:avLst/>
        </a:prstGeom>
      </xdr:spPr>
    </xdr:pic>
    <xdr:clientData/>
  </xdr:twoCellAnchor>
  <xdr:twoCellAnchor editAs="oneCell">
    <xdr:from>
      <xdr:col>7</xdr:col>
      <xdr:colOff>116416</xdr:colOff>
      <xdr:row>27</xdr:row>
      <xdr:rowOff>1437912</xdr:rowOff>
    </xdr:from>
    <xdr:to>
      <xdr:col>7</xdr:col>
      <xdr:colOff>2566968</xdr:colOff>
      <xdr:row>27</xdr:row>
      <xdr:rowOff>2603500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9F1E42E-851F-A886-01B5-0441AA61D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487833" y="23990995"/>
          <a:ext cx="2450552" cy="1165588"/>
        </a:xfrm>
        <a:prstGeom prst="rect">
          <a:avLst/>
        </a:prstGeom>
      </xdr:spPr>
    </xdr:pic>
    <xdr:clientData/>
  </xdr:twoCellAnchor>
  <xdr:twoCellAnchor editAs="oneCell">
    <xdr:from>
      <xdr:col>7</xdr:col>
      <xdr:colOff>95099</xdr:colOff>
      <xdr:row>28</xdr:row>
      <xdr:rowOff>43052</xdr:rowOff>
    </xdr:from>
    <xdr:to>
      <xdr:col>7</xdr:col>
      <xdr:colOff>2630089</xdr:colOff>
      <xdr:row>28</xdr:row>
      <xdr:rowOff>1259237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2F1AEF3-0977-358E-C4F4-7E633D7F5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457726" y="25572205"/>
          <a:ext cx="2534990" cy="1216185"/>
        </a:xfrm>
        <a:prstGeom prst="rect">
          <a:avLst/>
        </a:prstGeom>
      </xdr:spPr>
    </xdr:pic>
    <xdr:clientData/>
  </xdr:twoCellAnchor>
  <xdr:twoCellAnchor editAs="oneCell">
    <xdr:from>
      <xdr:col>7</xdr:col>
      <xdr:colOff>88617</xdr:colOff>
      <xdr:row>30</xdr:row>
      <xdr:rowOff>94534</xdr:rowOff>
    </xdr:from>
    <xdr:to>
      <xdr:col>7</xdr:col>
      <xdr:colOff>2608873</xdr:colOff>
      <xdr:row>30</xdr:row>
      <xdr:rowOff>1309879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37E3A53-B7A5-40ED-85DC-0CF11686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467318" y="27465508"/>
          <a:ext cx="2520256" cy="1215345"/>
        </a:xfrm>
        <a:prstGeom prst="rect">
          <a:avLst/>
        </a:prstGeom>
      </xdr:spPr>
    </xdr:pic>
    <xdr:clientData/>
  </xdr:twoCellAnchor>
  <xdr:twoCellAnchor editAs="oneCell">
    <xdr:from>
      <xdr:col>7</xdr:col>
      <xdr:colOff>129152</xdr:colOff>
      <xdr:row>31</xdr:row>
      <xdr:rowOff>79093</xdr:rowOff>
    </xdr:from>
    <xdr:to>
      <xdr:col>7</xdr:col>
      <xdr:colOff>2614972</xdr:colOff>
      <xdr:row>31</xdr:row>
      <xdr:rowOff>1279654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BF8F959-C382-78BA-AC02-601993E86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491779" y="30042483"/>
          <a:ext cx="2485820" cy="1200561"/>
        </a:xfrm>
        <a:prstGeom prst="rect">
          <a:avLst/>
        </a:prstGeom>
      </xdr:spPr>
    </xdr:pic>
    <xdr:clientData/>
  </xdr:twoCellAnchor>
  <xdr:twoCellAnchor editAs="oneCell">
    <xdr:from>
      <xdr:col>7</xdr:col>
      <xdr:colOff>107626</xdr:colOff>
      <xdr:row>33</xdr:row>
      <xdr:rowOff>41226</xdr:rowOff>
    </xdr:from>
    <xdr:to>
      <xdr:col>7</xdr:col>
      <xdr:colOff>2558011</xdr:colOff>
      <xdr:row>33</xdr:row>
      <xdr:rowOff>1248476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EA7597C-5AE4-92A9-88F0-158CF7675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470253" y="34406565"/>
          <a:ext cx="2450385" cy="1207250"/>
        </a:xfrm>
        <a:prstGeom prst="rect">
          <a:avLst/>
        </a:prstGeom>
      </xdr:spPr>
    </xdr:pic>
    <xdr:clientData/>
  </xdr:twoCellAnchor>
  <xdr:twoCellAnchor editAs="oneCell">
    <xdr:from>
      <xdr:col>7</xdr:col>
      <xdr:colOff>186870</xdr:colOff>
      <xdr:row>35</xdr:row>
      <xdr:rowOff>107207</xdr:rowOff>
    </xdr:from>
    <xdr:to>
      <xdr:col>7</xdr:col>
      <xdr:colOff>2387866</xdr:colOff>
      <xdr:row>35</xdr:row>
      <xdr:rowOff>1165471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36ADB61-914B-D5C7-4F39-CB1B40FB6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65571" y="35980584"/>
          <a:ext cx="2200996" cy="1058264"/>
        </a:xfrm>
        <a:prstGeom prst="rect">
          <a:avLst/>
        </a:prstGeom>
      </xdr:spPr>
    </xdr:pic>
    <xdr:clientData/>
  </xdr:twoCellAnchor>
  <xdr:oneCellAnchor>
    <xdr:from>
      <xdr:col>7</xdr:col>
      <xdr:colOff>186870</xdr:colOff>
      <xdr:row>36</xdr:row>
      <xdr:rowOff>107207</xdr:rowOff>
    </xdr:from>
    <xdr:ext cx="2200996" cy="1058264"/>
    <xdr:pic>
      <xdr:nvPicPr>
        <xdr:cNvPr id="16" name="Picture 15">
          <a:extLst>
            <a:ext uri="{FF2B5EF4-FFF2-40B4-BE49-F238E27FC236}">
              <a16:creationId xmlns:a16="http://schemas.microsoft.com/office/drawing/2014/main" id="{89B3A71E-CBC9-422F-AFB9-2A88B7B90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565571" y="35980584"/>
          <a:ext cx="2200996" cy="1058264"/>
        </a:xfrm>
        <a:prstGeom prst="rect">
          <a:avLst/>
        </a:prstGeom>
      </xdr:spPr>
    </xdr:pic>
    <xdr:clientData/>
  </xdr:oneCellAnchor>
  <xdr:twoCellAnchor editAs="oneCell">
    <xdr:from>
      <xdr:col>7</xdr:col>
      <xdr:colOff>263897</xdr:colOff>
      <xdr:row>38</xdr:row>
      <xdr:rowOff>202994</xdr:rowOff>
    </xdr:from>
    <xdr:to>
      <xdr:col>7</xdr:col>
      <xdr:colOff>2414503</xdr:colOff>
      <xdr:row>38</xdr:row>
      <xdr:rowOff>1235238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8AF009C-C83D-3A3F-4FF3-FB3775E99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642598" y="39960591"/>
          <a:ext cx="2150606" cy="1032244"/>
        </a:xfrm>
        <a:prstGeom prst="rect">
          <a:avLst/>
        </a:prstGeom>
      </xdr:spPr>
    </xdr:pic>
    <xdr:clientData/>
  </xdr:twoCellAnchor>
  <xdr:twoCellAnchor editAs="oneCell">
    <xdr:from>
      <xdr:col>7</xdr:col>
      <xdr:colOff>115455</xdr:colOff>
      <xdr:row>37</xdr:row>
      <xdr:rowOff>106858</xdr:rowOff>
    </xdr:from>
    <xdr:to>
      <xdr:col>7</xdr:col>
      <xdr:colOff>2358572</xdr:colOff>
      <xdr:row>37</xdr:row>
      <xdr:rowOff>1187152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551FC53-B9D5-4E24-E4D2-F004CAF57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494156" y="38569715"/>
          <a:ext cx="2243117" cy="1080294"/>
        </a:xfrm>
        <a:prstGeom prst="rect">
          <a:avLst/>
        </a:prstGeom>
      </xdr:spPr>
    </xdr:pic>
    <xdr:clientData/>
  </xdr:twoCellAnchor>
  <xdr:twoCellAnchor editAs="oneCell">
    <xdr:from>
      <xdr:col>7</xdr:col>
      <xdr:colOff>128976</xdr:colOff>
      <xdr:row>40</xdr:row>
      <xdr:rowOff>90715</xdr:rowOff>
    </xdr:from>
    <xdr:to>
      <xdr:col>7</xdr:col>
      <xdr:colOff>2524179</xdr:colOff>
      <xdr:row>40</xdr:row>
      <xdr:rowOff>1245380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A0C48D0-48AF-7E48-9C30-449D6DDCA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07677" y="41316234"/>
          <a:ext cx="2395203" cy="1154665"/>
        </a:xfrm>
        <a:prstGeom prst="rect">
          <a:avLst/>
        </a:prstGeom>
      </xdr:spPr>
    </xdr:pic>
    <xdr:clientData/>
  </xdr:twoCellAnchor>
  <xdr:twoCellAnchor editAs="oneCell">
    <xdr:from>
      <xdr:col>7</xdr:col>
      <xdr:colOff>197922</xdr:colOff>
      <xdr:row>40</xdr:row>
      <xdr:rowOff>1370742</xdr:rowOff>
    </xdr:from>
    <xdr:to>
      <xdr:col>7</xdr:col>
      <xdr:colOff>2337721</xdr:colOff>
      <xdr:row>40</xdr:row>
      <xdr:rowOff>2398027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7378486-7D1B-A455-4672-0E2B66770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76623" y="42596261"/>
          <a:ext cx="2139799" cy="1027285"/>
        </a:xfrm>
        <a:prstGeom prst="rect">
          <a:avLst/>
        </a:prstGeom>
      </xdr:spPr>
    </xdr:pic>
    <xdr:clientData/>
  </xdr:twoCellAnchor>
  <xdr:twoCellAnchor editAs="oneCell">
    <xdr:from>
      <xdr:col>7</xdr:col>
      <xdr:colOff>222663</xdr:colOff>
      <xdr:row>41</xdr:row>
      <xdr:rowOff>121005</xdr:rowOff>
    </xdr:from>
    <xdr:to>
      <xdr:col>7</xdr:col>
      <xdr:colOff>2387945</xdr:colOff>
      <xdr:row>41</xdr:row>
      <xdr:rowOff>1154544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0CF4F1C-7EC3-39B6-2C3F-63F88513E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601364" y="43837044"/>
          <a:ext cx="2165282" cy="1033539"/>
        </a:xfrm>
        <a:prstGeom prst="rect">
          <a:avLst/>
        </a:prstGeom>
      </xdr:spPr>
    </xdr:pic>
    <xdr:clientData/>
  </xdr:twoCellAnchor>
  <xdr:twoCellAnchor editAs="oneCell">
    <xdr:from>
      <xdr:col>7</xdr:col>
      <xdr:colOff>145045</xdr:colOff>
      <xdr:row>42</xdr:row>
      <xdr:rowOff>123701</xdr:rowOff>
    </xdr:from>
    <xdr:to>
      <xdr:col>7</xdr:col>
      <xdr:colOff>2454277</xdr:colOff>
      <xdr:row>42</xdr:row>
      <xdr:rowOff>1237013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96646F3-19A0-9F23-48BE-68F25A819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23746" y="46330259"/>
          <a:ext cx="2309232" cy="1113312"/>
        </a:xfrm>
        <a:prstGeom prst="rect">
          <a:avLst/>
        </a:prstGeom>
      </xdr:spPr>
    </xdr:pic>
    <xdr:clientData/>
  </xdr:twoCellAnchor>
  <xdr:oneCellAnchor>
    <xdr:from>
      <xdr:col>7</xdr:col>
      <xdr:colOff>145045</xdr:colOff>
      <xdr:row>43</xdr:row>
      <xdr:rowOff>123701</xdr:rowOff>
    </xdr:from>
    <xdr:ext cx="2309232" cy="1113312"/>
    <xdr:pic>
      <xdr:nvPicPr>
        <xdr:cNvPr id="32" name="Picture 31">
          <a:extLst>
            <a:ext uri="{FF2B5EF4-FFF2-40B4-BE49-F238E27FC236}">
              <a16:creationId xmlns:a16="http://schemas.microsoft.com/office/drawing/2014/main" id="{C3DF8AAC-C661-47C2-B95E-E3CA98E5B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23746" y="46330259"/>
          <a:ext cx="2309232" cy="1113312"/>
        </a:xfrm>
        <a:prstGeom prst="rect">
          <a:avLst/>
        </a:prstGeom>
      </xdr:spPr>
    </xdr:pic>
    <xdr:clientData/>
  </xdr:oneCellAnchor>
  <xdr:twoCellAnchor editAs="oneCell">
    <xdr:from>
      <xdr:col>7</xdr:col>
      <xdr:colOff>214414</xdr:colOff>
      <xdr:row>44</xdr:row>
      <xdr:rowOff>135555</xdr:rowOff>
    </xdr:from>
    <xdr:to>
      <xdr:col>7</xdr:col>
      <xdr:colOff>2513915</xdr:colOff>
      <xdr:row>44</xdr:row>
      <xdr:rowOff>1237294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D946D25-DDF4-9846-29E7-85A9B6095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93115" y="51323152"/>
          <a:ext cx="2299501" cy="1101739"/>
        </a:xfrm>
        <a:prstGeom prst="rect">
          <a:avLst/>
        </a:prstGeom>
      </xdr:spPr>
    </xdr:pic>
    <xdr:clientData/>
  </xdr:twoCellAnchor>
  <xdr:twoCellAnchor editAs="oneCell">
    <xdr:from>
      <xdr:col>7</xdr:col>
      <xdr:colOff>74221</xdr:colOff>
      <xdr:row>45</xdr:row>
      <xdr:rowOff>138758</xdr:rowOff>
    </xdr:from>
    <xdr:to>
      <xdr:col>7</xdr:col>
      <xdr:colOff>2441799</xdr:colOff>
      <xdr:row>45</xdr:row>
      <xdr:rowOff>1274573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5BE0F79-BC85-6689-A459-BE66F9672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52922" y="53816875"/>
          <a:ext cx="2367578" cy="1135815"/>
        </a:xfrm>
        <a:prstGeom prst="rect">
          <a:avLst/>
        </a:prstGeom>
      </xdr:spPr>
    </xdr:pic>
    <xdr:clientData/>
  </xdr:twoCellAnchor>
  <xdr:twoCellAnchor editAs="oneCell">
    <xdr:from>
      <xdr:col>7</xdr:col>
      <xdr:colOff>74221</xdr:colOff>
      <xdr:row>46</xdr:row>
      <xdr:rowOff>62580</xdr:rowOff>
    </xdr:from>
    <xdr:to>
      <xdr:col>7</xdr:col>
      <xdr:colOff>2432032</xdr:colOff>
      <xdr:row>46</xdr:row>
      <xdr:rowOff>1199892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9907E22-34C4-0C72-2764-0457CCF0F3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452922" y="55967320"/>
          <a:ext cx="2357811" cy="1137312"/>
        </a:xfrm>
        <a:prstGeom prst="rect">
          <a:avLst/>
        </a:prstGeom>
      </xdr:spPr>
    </xdr:pic>
    <xdr:clientData/>
  </xdr:twoCellAnchor>
  <xdr:twoCellAnchor editAs="oneCell">
    <xdr:from>
      <xdr:col>7</xdr:col>
      <xdr:colOff>94628</xdr:colOff>
      <xdr:row>47</xdr:row>
      <xdr:rowOff>57727</xdr:rowOff>
    </xdr:from>
    <xdr:to>
      <xdr:col>7</xdr:col>
      <xdr:colOff>2468436</xdr:colOff>
      <xdr:row>47</xdr:row>
      <xdr:rowOff>1198455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C1C7CA2-0853-6AAF-8645-1AEF3E8E7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473329" y="58048896"/>
          <a:ext cx="2373808" cy="1140728"/>
        </a:xfrm>
        <a:prstGeom prst="rect">
          <a:avLst/>
        </a:prstGeom>
      </xdr:spPr>
    </xdr:pic>
    <xdr:clientData/>
  </xdr:twoCellAnchor>
  <xdr:twoCellAnchor editAs="oneCell">
    <xdr:from>
      <xdr:col>7</xdr:col>
      <xdr:colOff>345114</xdr:colOff>
      <xdr:row>49</xdr:row>
      <xdr:rowOff>131949</xdr:rowOff>
    </xdr:from>
    <xdr:to>
      <xdr:col>7</xdr:col>
      <xdr:colOff>2368067</xdr:colOff>
      <xdr:row>49</xdr:row>
      <xdr:rowOff>1106420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BE2B426-341D-02F2-ED2F-A1A1813B3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23815" y="60514676"/>
          <a:ext cx="2022953" cy="974471"/>
        </a:xfrm>
        <a:prstGeom prst="rect">
          <a:avLst/>
        </a:prstGeom>
      </xdr:spPr>
    </xdr:pic>
    <xdr:clientData/>
  </xdr:twoCellAnchor>
  <xdr:twoCellAnchor editAs="oneCell">
    <xdr:from>
      <xdr:col>7</xdr:col>
      <xdr:colOff>177580</xdr:colOff>
      <xdr:row>50</xdr:row>
      <xdr:rowOff>115454</xdr:rowOff>
    </xdr:from>
    <xdr:to>
      <xdr:col>7</xdr:col>
      <xdr:colOff>2474060</xdr:colOff>
      <xdr:row>50</xdr:row>
      <xdr:rowOff>1195780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8646FCA-FC05-1E28-B3B6-5F0C6D5BF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556281" y="61933116"/>
          <a:ext cx="2296480" cy="1080326"/>
        </a:xfrm>
        <a:prstGeom prst="rect">
          <a:avLst/>
        </a:prstGeom>
      </xdr:spPr>
    </xdr:pic>
    <xdr:clientData/>
  </xdr:twoCellAnchor>
  <xdr:twoCellAnchor editAs="oneCell">
    <xdr:from>
      <xdr:col>7</xdr:col>
      <xdr:colOff>155965</xdr:colOff>
      <xdr:row>52</xdr:row>
      <xdr:rowOff>114534</xdr:rowOff>
    </xdr:from>
    <xdr:to>
      <xdr:col>7</xdr:col>
      <xdr:colOff>2476837</xdr:colOff>
      <xdr:row>52</xdr:row>
      <xdr:rowOff>1188103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1808F13-4288-D816-1EB3-EC781CDAF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22369" y="62890411"/>
          <a:ext cx="2320872" cy="10735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osdc-nt2/osdc/Documents%20and%20Settings/ThoanCT/My%20Documents/Copy%20of%20DataLoadSheet9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alid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67"/>
  <sheetViews>
    <sheetView zoomScale="72" workbookViewId="0">
      <selection activeCell="M37" sqref="M37"/>
    </sheetView>
  </sheetViews>
  <sheetFormatPr defaultColWidth="8.81640625" defaultRowHeight="13.5" outlineLevelRow="1"/>
  <cols>
    <col min="1" max="1" width="15.6328125" customWidth="1"/>
    <col min="2" max="2" width="18.1796875" customWidth="1"/>
    <col min="3" max="3" width="44.81640625" customWidth="1"/>
    <col min="6" max="6" width="23.6328125" customWidth="1"/>
    <col min="7" max="7" width="18.453125" hidden="1" customWidth="1"/>
    <col min="8" max="8" width="38" customWidth="1"/>
    <col min="9" max="9" width="17.1796875" customWidth="1"/>
    <col min="10" max="10" width="14.90625" style="12" customWidth="1"/>
    <col min="11" max="11" width="18" customWidth="1"/>
  </cols>
  <sheetData>
    <row r="1" spans="1:12" s="1" customFormat="1" ht="12.75" customHeight="1">
      <c r="A1" s="26" t="s">
        <v>2</v>
      </c>
      <c r="B1" s="61"/>
      <c r="C1" s="61"/>
      <c r="D1" s="61"/>
      <c r="E1" s="4"/>
      <c r="F1" s="4"/>
      <c r="G1" s="4"/>
      <c r="H1" s="4"/>
      <c r="I1" s="4"/>
      <c r="J1" s="45"/>
      <c r="K1" s="4"/>
      <c r="L1" s="5"/>
    </row>
    <row r="2" spans="1:12" s="1" customFormat="1" ht="11.25" customHeight="1" thickBot="1">
      <c r="A2" s="5"/>
      <c r="B2" s="62"/>
      <c r="C2" s="62"/>
      <c r="D2" s="62"/>
      <c r="E2" s="4"/>
      <c r="F2" s="4"/>
      <c r="G2" s="4"/>
      <c r="H2" s="4"/>
      <c r="I2" s="4"/>
      <c r="J2" s="45"/>
      <c r="K2" s="4"/>
      <c r="L2" s="5"/>
    </row>
    <row r="3" spans="1:12" s="2" customFormat="1" ht="15" customHeight="1">
      <c r="A3" s="27" t="s">
        <v>19</v>
      </c>
      <c r="B3" s="58" t="s">
        <v>23</v>
      </c>
      <c r="C3" s="58"/>
      <c r="D3" s="59"/>
      <c r="E3" s="30"/>
      <c r="F3" s="30"/>
      <c r="G3" s="30"/>
      <c r="H3" s="30"/>
      <c r="I3" s="68"/>
      <c r="J3" s="68"/>
      <c r="K3" s="68"/>
      <c r="L3" s="7"/>
    </row>
    <row r="4" spans="1:12" s="2" customFormat="1" ht="12.5">
      <c r="A4" s="32" t="s">
        <v>20</v>
      </c>
      <c r="B4" s="71" t="s">
        <v>157</v>
      </c>
      <c r="C4" s="72"/>
      <c r="D4" s="73"/>
      <c r="E4" s="30"/>
      <c r="F4" s="30"/>
      <c r="G4" s="30"/>
      <c r="H4" s="30"/>
      <c r="I4" s="68"/>
      <c r="J4" s="68"/>
      <c r="K4" s="68"/>
      <c r="L4" s="7"/>
    </row>
    <row r="5" spans="1:12" s="39" customFormat="1" ht="25">
      <c r="A5" s="32" t="s">
        <v>16</v>
      </c>
      <c r="B5" s="64" t="s">
        <v>24</v>
      </c>
      <c r="C5" s="65"/>
      <c r="D5" s="66"/>
      <c r="E5" s="37"/>
      <c r="F5" s="37"/>
      <c r="G5" s="37"/>
      <c r="H5" s="37"/>
      <c r="I5" s="67"/>
      <c r="J5" s="67"/>
      <c r="K5" s="67"/>
      <c r="L5" s="38"/>
    </row>
    <row r="6" spans="1:12" s="2" customFormat="1" ht="15" customHeight="1">
      <c r="A6" s="9" t="s">
        <v>21</v>
      </c>
      <c r="B6" s="43">
        <f>COUNTIF(J12:J53,"PASS")</f>
        <v>21</v>
      </c>
      <c r="C6" s="8" t="s">
        <v>22</v>
      </c>
      <c r="D6" s="10">
        <f>COUNTIF(J10:J748,"Pending")</f>
        <v>1</v>
      </c>
      <c r="E6" s="6"/>
      <c r="F6" s="6"/>
      <c r="G6" s="6"/>
      <c r="H6" s="6"/>
      <c r="I6" s="68"/>
      <c r="J6" s="68"/>
      <c r="K6" s="68"/>
      <c r="L6" s="7"/>
    </row>
    <row r="7" spans="1:12" s="2" customFormat="1" ht="15" customHeight="1" thickBot="1">
      <c r="A7" s="11" t="s">
        <v>0</v>
      </c>
      <c r="B7" s="44">
        <f>COUNTIF(J12:J53,"FAIL")</f>
        <v>11</v>
      </c>
      <c r="C7" s="13" t="s">
        <v>15</v>
      </c>
      <c r="D7" s="28">
        <f>33</f>
        <v>33</v>
      </c>
      <c r="E7" s="31"/>
      <c r="F7" s="31"/>
      <c r="G7" s="31"/>
      <c r="H7" s="31"/>
      <c r="I7" s="68"/>
      <c r="J7" s="68"/>
      <c r="K7" s="68"/>
      <c r="L7" s="7"/>
    </row>
    <row r="8" spans="1:12" s="2" customFormat="1" ht="15" customHeight="1">
      <c r="A8" s="63"/>
      <c r="B8" s="63"/>
      <c r="C8" s="63"/>
      <c r="D8" s="63"/>
      <c r="E8" s="6"/>
      <c r="F8" s="6"/>
      <c r="G8" s="6"/>
      <c r="H8" s="6"/>
      <c r="I8" s="6"/>
      <c r="J8" s="46"/>
      <c r="K8" s="46"/>
      <c r="L8" s="7"/>
    </row>
    <row r="9" spans="1:12" s="41" customFormat="1" ht="12" customHeight="1">
      <c r="A9" s="70" t="s">
        <v>17</v>
      </c>
      <c r="B9" s="77" t="s">
        <v>3</v>
      </c>
      <c r="C9" s="70" t="s">
        <v>6</v>
      </c>
      <c r="D9" s="81" t="s">
        <v>25</v>
      </c>
      <c r="E9" s="82"/>
      <c r="F9" s="82"/>
      <c r="G9" s="83"/>
      <c r="H9" s="79" t="s">
        <v>26</v>
      </c>
      <c r="I9" s="69" t="s">
        <v>14</v>
      </c>
      <c r="J9" s="69" t="s">
        <v>27</v>
      </c>
      <c r="K9" s="69" t="s">
        <v>18</v>
      </c>
      <c r="L9" s="40"/>
    </row>
    <row r="10" spans="1:12" s="2" customFormat="1" ht="12" customHeight="1">
      <c r="A10" s="76"/>
      <c r="B10" s="78"/>
      <c r="C10" s="76"/>
      <c r="D10" s="84"/>
      <c r="E10" s="85"/>
      <c r="F10" s="85"/>
      <c r="G10" s="86"/>
      <c r="H10" s="70"/>
      <c r="I10" s="70"/>
      <c r="J10" s="70"/>
      <c r="K10" s="70"/>
      <c r="L10" s="7"/>
    </row>
    <row r="11" spans="1:12" s="42" customFormat="1" ht="15">
      <c r="A11" s="74"/>
      <c r="B11" s="74"/>
      <c r="C11" s="74"/>
      <c r="D11" s="74"/>
      <c r="E11" s="74"/>
      <c r="F11" s="74"/>
      <c r="G11" s="74"/>
      <c r="H11" s="74"/>
      <c r="I11" s="74"/>
      <c r="J11" s="74"/>
      <c r="K11" s="75"/>
    </row>
    <row r="12" spans="1:12" s="3" customFormat="1" ht="20">
      <c r="A12" s="93" t="s">
        <v>30</v>
      </c>
      <c r="B12" s="94"/>
      <c r="C12" s="94"/>
      <c r="D12" s="94"/>
      <c r="E12" s="94"/>
      <c r="F12" s="94"/>
      <c r="G12" s="94"/>
      <c r="H12" s="94"/>
      <c r="I12" s="94"/>
      <c r="J12" s="94"/>
      <c r="K12" s="95"/>
    </row>
    <row r="13" spans="1:12" s="3" customFormat="1" ht="111.5" customHeight="1" outlineLevel="1">
      <c r="A13" s="92" t="s">
        <v>28</v>
      </c>
      <c r="B13" s="47" t="s">
        <v>29</v>
      </c>
      <c r="C13" s="48" t="s">
        <v>50</v>
      </c>
      <c r="D13" s="60" t="s">
        <v>52</v>
      </c>
      <c r="E13" s="60"/>
      <c r="F13" s="60"/>
      <c r="G13" s="48"/>
      <c r="H13" s="48"/>
      <c r="I13" s="91">
        <v>45189</v>
      </c>
      <c r="J13" s="48" t="s">
        <v>66</v>
      </c>
      <c r="K13" s="99"/>
    </row>
    <row r="14" spans="1:12" s="3" customFormat="1" ht="102.5" outlineLevel="1">
      <c r="A14" s="92" t="s">
        <v>31</v>
      </c>
      <c r="B14" s="49" t="s">
        <v>32</v>
      </c>
      <c r="C14" s="48" t="s">
        <v>51</v>
      </c>
      <c r="D14" s="80" t="s">
        <v>53</v>
      </c>
      <c r="E14" s="80"/>
      <c r="F14" s="80"/>
      <c r="G14" s="48"/>
      <c r="H14" s="48"/>
      <c r="I14" s="91">
        <v>45189</v>
      </c>
      <c r="J14" s="48" t="s">
        <v>66</v>
      </c>
      <c r="K14" s="99"/>
    </row>
    <row r="15" spans="1:12" s="3" customFormat="1" ht="82" customHeight="1" outlineLevel="1">
      <c r="A15" s="92" t="s">
        <v>124</v>
      </c>
      <c r="B15" s="47" t="s">
        <v>33</v>
      </c>
      <c r="C15" s="48" t="s">
        <v>34</v>
      </c>
      <c r="D15" s="80" t="s">
        <v>53</v>
      </c>
      <c r="E15" s="80"/>
      <c r="F15" s="80"/>
      <c r="G15" s="48"/>
      <c r="H15" s="48"/>
      <c r="I15" s="91">
        <v>45189</v>
      </c>
      <c r="J15" s="48" t="s">
        <v>66</v>
      </c>
      <c r="K15" s="99"/>
    </row>
    <row r="16" spans="1:12" s="3" customFormat="1" ht="106.5" customHeight="1" outlineLevel="1">
      <c r="A16" s="92" t="s">
        <v>35</v>
      </c>
      <c r="B16" s="47" t="s">
        <v>36</v>
      </c>
      <c r="C16" s="48" t="s">
        <v>54</v>
      </c>
      <c r="D16" s="80" t="s">
        <v>53</v>
      </c>
      <c r="E16" s="80"/>
      <c r="F16" s="80"/>
      <c r="G16" s="48"/>
      <c r="H16" s="48"/>
      <c r="I16" s="91">
        <v>45189</v>
      </c>
      <c r="J16" s="48" t="s">
        <v>66</v>
      </c>
      <c r="K16" s="99"/>
    </row>
    <row r="17" spans="1:11" s="3" customFormat="1" ht="101.5" customHeight="1" outlineLevel="1">
      <c r="A17" s="92" t="s">
        <v>39</v>
      </c>
      <c r="B17" s="47" t="s">
        <v>37</v>
      </c>
      <c r="C17" s="48" t="s">
        <v>55</v>
      </c>
      <c r="D17" s="80" t="s">
        <v>53</v>
      </c>
      <c r="E17" s="80"/>
      <c r="F17" s="80"/>
      <c r="G17" s="48"/>
      <c r="H17" s="48"/>
      <c r="I17" s="91">
        <v>45189</v>
      </c>
      <c r="J17" s="48" t="s">
        <v>66</v>
      </c>
      <c r="K17" s="99"/>
    </row>
    <row r="18" spans="1:11" s="3" customFormat="1" ht="102.5" customHeight="1" outlineLevel="1">
      <c r="A18" s="92" t="s">
        <v>40</v>
      </c>
      <c r="B18" s="47" t="s">
        <v>38</v>
      </c>
      <c r="C18" s="48" t="s">
        <v>50</v>
      </c>
      <c r="D18" s="80" t="s">
        <v>53</v>
      </c>
      <c r="E18" s="80"/>
      <c r="F18" s="80"/>
      <c r="G18" s="48"/>
      <c r="H18" s="48"/>
      <c r="I18" s="91">
        <v>45189</v>
      </c>
      <c r="J18" s="48" t="s">
        <v>66</v>
      </c>
      <c r="K18" s="99"/>
    </row>
    <row r="19" spans="1:11" s="3" customFormat="1" ht="20" outlineLevel="1">
      <c r="A19" s="93" t="s">
        <v>41</v>
      </c>
      <c r="B19" s="94"/>
      <c r="C19" s="94"/>
      <c r="D19" s="100"/>
      <c r="E19" s="100"/>
      <c r="F19" s="100"/>
      <c r="G19" s="100"/>
      <c r="H19" s="100"/>
      <c r="I19" s="100"/>
      <c r="J19" s="100"/>
      <c r="K19" s="101"/>
    </row>
    <row r="20" spans="1:11" s="3" customFormat="1" ht="147.5" customHeight="1" outlineLevel="1">
      <c r="A20" s="102" t="s">
        <v>130</v>
      </c>
      <c r="B20" s="53" t="s">
        <v>44</v>
      </c>
      <c r="C20" s="52" t="s">
        <v>57</v>
      </c>
      <c r="D20" s="80" t="s">
        <v>56</v>
      </c>
      <c r="E20" s="80"/>
      <c r="F20" s="80"/>
      <c r="G20" s="48"/>
      <c r="H20" s="48"/>
      <c r="I20" s="91">
        <v>45191</v>
      </c>
      <c r="J20" s="48" t="s">
        <v>66</v>
      </c>
      <c r="K20" s="99"/>
    </row>
    <row r="21" spans="1:11" s="3" customFormat="1" ht="103.5" customHeight="1" outlineLevel="1">
      <c r="A21" s="102" t="s">
        <v>131</v>
      </c>
      <c r="B21" s="53" t="s">
        <v>42</v>
      </c>
      <c r="C21" s="52" t="s">
        <v>43</v>
      </c>
      <c r="D21" s="80" t="s">
        <v>63</v>
      </c>
      <c r="E21" s="80"/>
      <c r="F21" s="80"/>
      <c r="G21" s="48"/>
      <c r="H21" s="48"/>
      <c r="I21" s="91">
        <v>45191</v>
      </c>
      <c r="J21" s="48" t="s">
        <v>66</v>
      </c>
      <c r="K21" s="99"/>
    </row>
    <row r="22" spans="1:11" s="3" customFormat="1" ht="143.5" outlineLevel="1">
      <c r="A22" s="102" t="s">
        <v>132</v>
      </c>
      <c r="B22" s="53" t="s">
        <v>45</v>
      </c>
      <c r="C22" s="52" t="s">
        <v>59</v>
      </c>
      <c r="D22" s="80" t="s">
        <v>63</v>
      </c>
      <c r="E22" s="80"/>
      <c r="F22" s="80"/>
      <c r="G22" s="48"/>
      <c r="H22" s="48"/>
      <c r="I22" s="91">
        <v>45191</v>
      </c>
      <c r="J22" s="48" t="s">
        <v>66</v>
      </c>
      <c r="K22" s="99"/>
    </row>
    <row r="23" spans="1:11" s="3" customFormat="1" ht="143.5" outlineLevel="1">
      <c r="A23" s="102" t="s">
        <v>133</v>
      </c>
      <c r="B23" s="53" t="s">
        <v>46</v>
      </c>
      <c r="C23" s="52" t="s">
        <v>60</v>
      </c>
      <c r="D23" s="80" t="s">
        <v>63</v>
      </c>
      <c r="E23" s="80"/>
      <c r="F23" s="80"/>
      <c r="G23" s="48"/>
      <c r="H23" s="48"/>
      <c r="I23" s="91">
        <v>45191</v>
      </c>
      <c r="J23" s="48" t="s">
        <v>66</v>
      </c>
      <c r="K23" s="99"/>
    </row>
    <row r="24" spans="1:11" s="3" customFormat="1" ht="147" customHeight="1" outlineLevel="1">
      <c r="A24" s="102" t="s">
        <v>134</v>
      </c>
      <c r="B24" s="53" t="s">
        <v>47</v>
      </c>
      <c r="C24" s="52" t="s">
        <v>61</v>
      </c>
      <c r="D24" s="80" t="s">
        <v>64</v>
      </c>
      <c r="E24" s="80"/>
      <c r="F24" s="80"/>
      <c r="G24" s="48"/>
      <c r="H24" s="48"/>
      <c r="I24" s="91">
        <v>45191</v>
      </c>
      <c r="J24" s="48" t="s">
        <v>66</v>
      </c>
      <c r="K24" s="99"/>
    </row>
    <row r="25" spans="1:11" s="3" customFormat="1" ht="143.5" outlineLevel="1">
      <c r="A25" s="102" t="s">
        <v>135</v>
      </c>
      <c r="B25" s="53" t="s">
        <v>48</v>
      </c>
      <c r="C25" s="52" t="s">
        <v>58</v>
      </c>
      <c r="D25" s="80" t="s">
        <v>65</v>
      </c>
      <c r="E25" s="80"/>
      <c r="F25" s="80"/>
      <c r="G25" s="48"/>
      <c r="H25" s="48"/>
      <c r="I25" s="91">
        <v>45191</v>
      </c>
      <c r="J25" s="54" t="s">
        <v>67</v>
      </c>
      <c r="K25" s="99"/>
    </row>
    <row r="26" spans="1:11" s="3" customFormat="1" ht="143.5" outlineLevel="1">
      <c r="A26" s="102" t="s">
        <v>136</v>
      </c>
      <c r="B26" s="53" t="s">
        <v>49</v>
      </c>
      <c r="C26" s="52" t="s">
        <v>62</v>
      </c>
      <c r="D26" s="80" t="s">
        <v>63</v>
      </c>
      <c r="E26" s="80"/>
      <c r="F26" s="80"/>
      <c r="G26" s="48"/>
      <c r="H26" s="48"/>
      <c r="I26" s="91">
        <v>45191</v>
      </c>
      <c r="J26" s="48" t="s">
        <v>66</v>
      </c>
      <c r="K26" s="99"/>
    </row>
    <row r="27" spans="1:11" s="3" customFormat="1" ht="20" outlineLevel="1">
      <c r="A27" s="93" t="s">
        <v>68</v>
      </c>
      <c r="B27" s="94"/>
      <c r="C27" s="94"/>
      <c r="D27" s="100"/>
      <c r="E27" s="100"/>
      <c r="F27" s="100"/>
      <c r="G27" s="100"/>
      <c r="H27" s="100"/>
      <c r="I27" s="100"/>
      <c r="J27" s="100"/>
      <c r="K27" s="101"/>
    </row>
    <row r="28" spans="1:11" s="3" customFormat="1" ht="232.5" customHeight="1" outlineLevel="1">
      <c r="A28" s="102" t="s">
        <v>137</v>
      </c>
      <c r="B28" s="50" t="s">
        <v>69</v>
      </c>
      <c r="C28" s="51" t="s">
        <v>70</v>
      </c>
      <c r="D28" s="80" t="s">
        <v>71</v>
      </c>
      <c r="E28" s="80"/>
      <c r="F28" s="80"/>
      <c r="G28" s="48"/>
      <c r="H28" s="48"/>
      <c r="I28" s="91">
        <v>45192</v>
      </c>
      <c r="J28" s="48" t="s">
        <v>66</v>
      </c>
      <c r="K28" s="99"/>
    </row>
    <row r="29" spans="1:11" s="3" customFormat="1" ht="104" customHeight="1" outlineLevel="1">
      <c r="A29" s="102" t="s">
        <v>138</v>
      </c>
      <c r="B29" s="50" t="s">
        <v>72</v>
      </c>
      <c r="C29" s="51" t="s">
        <v>73</v>
      </c>
      <c r="D29" s="88" t="s">
        <v>74</v>
      </c>
      <c r="E29" s="89"/>
      <c r="F29" s="90"/>
      <c r="G29" s="103"/>
      <c r="H29" s="104"/>
      <c r="I29" s="91">
        <v>45192</v>
      </c>
      <c r="J29" s="54" t="s">
        <v>67</v>
      </c>
      <c r="K29" s="99"/>
    </row>
    <row r="30" spans="1:11" s="3" customFormat="1" ht="20" outlineLevel="1">
      <c r="A30" s="93" t="s">
        <v>75</v>
      </c>
      <c r="B30" s="94"/>
      <c r="C30" s="94"/>
      <c r="D30" s="100"/>
      <c r="E30" s="100"/>
      <c r="F30" s="100"/>
      <c r="G30" s="100"/>
      <c r="H30" s="100"/>
      <c r="I30" s="100"/>
      <c r="J30" s="100"/>
      <c r="K30" s="101"/>
    </row>
    <row r="31" spans="1:11" s="3" customFormat="1" ht="232.5" customHeight="1" outlineLevel="1">
      <c r="A31" s="102" t="s">
        <v>139</v>
      </c>
      <c r="B31" s="50" t="s">
        <v>76</v>
      </c>
      <c r="C31" s="51" t="s">
        <v>77</v>
      </c>
      <c r="D31" s="88" t="s">
        <v>78</v>
      </c>
      <c r="E31" s="89"/>
      <c r="F31" s="90"/>
      <c r="G31" s="103"/>
      <c r="H31" s="104"/>
      <c r="I31" s="91">
        <v>45192</v>
      </c>
      <c r="J31" s="48" t="s">
        <v>66</v>
      </c>
      <c r="K31" s="99"/>
    </row>
    <row r="32" spans="1:11" s="3" customFormat="1" ht="232.5" customHeight="1" outlineLevel="1">
      <c r="A32" s="102" t="s">
        <v>140</v>
      </c>
      <c r="B32" s="50" t="s">
        <v>79</v>
      </c>
      <c r="C32" s="51" t="s">
        <v>80</v>
      </c>
      <c r="D32" s="88" t="s">
        <v>81</v>
      </c>
      <c r="E32" s="89"/>
      <c r="F32" s="90"/>
      <c r="G32" s="103"/>
      <c r="H32" s="104"/>
      <c r="I32" s="91">
        <v>45192</v>
      </c>
      <c r="J32" s="48" t="s">
        <v>66</v>
      </c>
      <c r="K32" s="99"/>
    </row>
    <row r="33" spans="1:11" s="3" customFormat="1" ht="20" outlineLevel="1">
      <c r="A33" s="93" t="s">
        <v>83</v>
      </c>
      <c r="B33" s="94"/>
      <c r="C33" s="94"/>
      <c r="D33" s="100"/>
      <c r="E33" s="100"/>
      <c r="F33" s="100"/>
      <c r="G33" s="100"/>
      <c r="H33" s="100"/>
      <c r="I33" s="100"/>
      <c r="J33" s="100"/>
      <c r="K33" s="101"/>
    </row>
    <row r="34" spans="1:11" s="3" customFormat="1" ht="102" customHeight="1" outlineLevel="1">
      <c r="A34" s="102" t="s">
        <v>141</v>
      </c>
      <c r="B34" s="47" t="s">
        <v>84</v>
      </c>
      <c r="C34" s="51" t="s">
        <v>158</v>
      </c>
      <c r="D34" s="109" t="s">
        <v>159</v>
      </c>
      <c r="E34" s="105"/>
      <c r="F34" s="105"/>
      <c r="G34" s="103"/>
      <c r="H34" s="104"/>
      <c r="I34" s="91">
        <v>45192</v>
      </c>
      <c r="J34" s="48" t="s">
        <v>82</v>
      </c>
      <c r="K34" s="99"/>
    </row>
    <row r="35" spans="1:11" s="3" customFormat="1" ht="19.5" customHeight="1" outlineLevel="1">
      <c r="A35" s="93" t="s">
        <v>85</v>
      </c>
      <c r="B35" s="94"/>
      <c r="C35" s="94"/>
      <c r="D35" s="100"/>
      <c r="E35" s="100"/>
      <c r="F35" s="100"/>
      <c r="G35" s="100"/>
      <c r="H35" s="100"/>
      <c r="I35" s="100"/>
      <c r="J35" s="100"/>
      <c r="K35" s="101"/>
    </row>
    <row r="36" spans="1:11" s="3" customFormat="1" ht="102" customHeight="1" outlineLevel="1">
      <c r="A36" s="102" t="s">
        <v>142</v>
      </c>
      <c r="B36" s="47" t="s">
        <v>86</v>
      </c>
      <c r="C36" s="48" t="s">
        <v>87</v>
      </c>
      <c r="D36" s="80" t="s">
        <v>88</v>
      </c>
      <c r="E36" s="87"/>
      <c r="F36" s="87"/>
      <c r="G36" s="48"/>
      <c r="H36" s="48"/>
      <c r="I36" s="91">
        <v>45193</v>
      </c>
      <c r="J36" s="48" t="s">
        <v>66</v>
      </c>
      <c r="K36" s="99"/>
    </row>
    <row r="37" spans="1:11" s="3" customFormat="1" ht="102" customHeight="1" outlineLevel="1">
      <c r="A37" s="102" t="s">
        <v>143</v>
      </c>
      <c r="B37" s="47" t="s">
        <v>89</v>
      </c>
      <c r="C37" s="48" t="s">
        <v>90</v>
      </c>
      <c r="D37" s="80" t="s">
        <v>91</v>
      </c>
      <c r="E37" s="87"/>
      <c r="F37" s="87"/>
      <c r="G37" s="48"/>
      <c r="H37" s="48"/>
      <c r="I37" s="91">
        <v>45193</v>
      </c>
      <c r="J37" s="48" t="s">
        <v>66</v>
      </c>
      <c r="K37" s="99"/>
    </row>
    <row r="38" spans="1:11" s="3" customFormat="1" ht="102" customHeight="1" outlineLevel="1">
      <c r="A38" s="102" t="s">
        <v>144</v>
      </c>
      <c r="B38" s="47" t="s">
        <v>92</v>
      </c>
      <c r="C38" s="48" t="s">
        <v>94</v>
      </c>
      <c r="D38" s="88" t="s">
        <v>96</v>
      </c>
      <c r="E38" s="89"/>
      <c r="F38" s="90"/>
      <c r="G38" s="48"/>
      <c r="H38" s="48"/>
      <c r="I38" s="91">
        <v>45193</v>
      </c>
      <c r="J38" s="48" t="s">
        <v>66</v>
      </c>
      <c r="K38" s="99"/>
    </row>
    <row r="39" spans="1:11" ht="103.5" customHeight="1">
      <c r="A39" s="102" t="s">
        <v>145</v>
      </c>
      <c r="B39" s="47" t="s">
        <v>93</v>
      </c>
      <c r="C39" s="48" t="s">
        <v>95</v>
      </c>
      <c r="D39" s="88" t="s">
        <v>97</v>
      </c>
      <c r="E39" s="89"/>
      <c r="F39" s="90"/>
      <c r="G39" s="55"/>
      <c r="H39" s="55"/>
      <c r="I39" s="91">
        <v>45193</v>
      </c>
      <c r="J39" s="54" t="s">
        <v>67</v>
      </c>
      <c r="K39" s="55"/>
    </row>
    <row r="40" spans="1:11" s="3" customFormat="1" ht="20" outlineLevel="1">
      <c r="A40" s="93" t="s">
        <v>98</v>
      </c>
      <c r="B40" s="94"/>
      <c r="C40" s="94"/>
      <c r="D40" s="100"/>
      <c r="E40" s="100"/>
      <c r="F40" s="100"/>
      <c r="G40" s="100"/>
      <c r="H40" s="100"/>
      <c r="I40" s="100"/>
      <c r="J40" s="100"/>
      <c r="K40" s="101"/>
    </row>
    <row r="41" spans="1:11" ht="196" customHeight="1">
      <c r="A41" s="102" t="s">
        <v>146</v>
      </c>
      <c r="B41" s="47" t="s">
        <v>99</v>
      </c>
      <c r="C41" s="56" t="s">
        <v>108</v>
      </c>
      <c r="D41" s="96" t="s">
        <v>125</v>
      </c>
      <c r="E41" s="106"/>
      <c r="F41" s="107"/>
      <c r="G41" s="55"/>
      <c r="H41" s="55"/>
      <c r="I41" s="91">
        <v>45193</v>
      </c>
      <c r="J41" s="48" t="s">
        <v>66</v>
      </c>
      <c r="K41" s="55"/>
    </row>
    <row r="42" spans="1:11" ht="196" customHeight="1">
      <c r="A42" s="102" t="s">
        <v>147</v>
      </c>
      <c r="B42" s="47" t="s">
        <v>100</v>
      </c>
      <c r="C42" s="56" t="s">
        <v>109</v>
      </c>
      <c r="D42" s="96" t="s">
        <v>101</v>
      </c>
      <c r="E42" s="97"/>
      <c r="F42" s="98"/>
      <c r="G42" s="55"/>
      <c r="H42" s="55"/>
      <c r="I42" s="91">
        <v>45193</v>
      </c>
      <c r="J42" s="57" t="s">
        <v>67</v>
      </c>
      <c r="K42" s="55"/>
    </row>
    <row r="43" spans="1:11" ht="196" customHeight="1">
      <c r="A43" s="102" t="s">
        <v>148</v>
      </c>
      <c r="B43" s="47" t="s">
        <v>102</v>
      </c>
      <c r="C43" s="56" t="s">
        <v>110</v>
      </c>
      <c r="D43" s="96" t="s">
        <v>103</v>
      </c>
      <c r="E43" s="97"/>
      <c r="F43" s="98"/>
      <c r="G43" s="55"/>
      <c r="H43" s="55"/>
      <c r="I43" s="91">
        <v>45193</v>
      </c>
      <c r="J43" s="57" t="s">
        <v>67</v>
      </c>
      <c r="K43" s="55"/>
    </row>
    <row r="44" spans="1:11" ht="196" customHeight="1">
      <c r="A44" s="102" t="s">
        <v>149</v>
      </c>
      <c r="B44" s="47" t="s">
        <v>104</v>
      </c>
      <c r="C44" s="56" t="s">
        <v>110</v>
      </c>
      <c r="D44" s="96" t="s">
        <v>103</v>
      </c>
      <c r="E44" s="97"/>
      <c r="F44" s="98"/>
      <c r="G44" s="55"/>
      <c r="H44" s="55"/>
      <c r="I44" s="91">
        <v>45193</v>
      </c>
      <c r="J44" s="57" t="s">
        <v>67</v>
      </c>
      <c r="K44" s="55"/>
    </row>
    <row r="45" spans="1:11" ht="196" customHeight="1">
      <c r="A45" s="102" t="s">
        <v>150</v>
      </c>
      <c r="B45" s="47" t="s">
        <v>105</v>
      </c>
      <c r="C45" s="56" t="s">
        <v>107</v>
      </c>
      <c r="D45" s="96" t="s">
        <v>106</v>
      </c>
      <c r="E45" s="97"/>
      <c r="F45" s="98"/>
      <c r="G45" s="55"/>
      <c r="H45" s="55"/>
      <c r="I45" s="91">
        <v>45193</v>
      </c>
      <c r="J45" s="57" t="s">
        <v>67</v>
      </c>
      <c r="K45" s="55"/>
    </row>
    <row r="46" spans="1:11" ht="175" customHeight="1">
      <c r="A46" s="102" t="s">
        <v>151</v>
      </c>
      <c r="B46" s="50" t="s">
        <v>72</v>
      </c>
      <c r="C46" s="56" t="s">
        <v>111</v>
      </c>
      <c r="D46" s="96" t="s">
        <v>112</v>
      </c>
      <c r="E46" s="97"/>
      <c r="F46" s="98"/>
      <c r="G46" s="55"/>
      <c r="H46" s="55"/>
      <c r="I46" s="91">
        <v>45195</v>
      </c>
      <c r="J46" s="57" t="s">
        <v>67</v>
      </c>
      <c r="K46" s="55"/>
    </row>
    <row r="47" spans="1:11" ht="164.5" customHeight="1">
      <c r="A47" s="102" t="s">
        <v>152</v>
      </c>
      <c r="B47" s="50" t="s">
        <v>115</v>
      </c>
      <c r="C47" s="56" t="s">
        <v>113</v>
      </c>
      <c r="D47" s="96" t="s">
        <v>114</v>
      </c>
      <c r="E47" s="97"/>
      <c r="F47" s="98"/>
      <c r="G47" s="55"/>
      <c r="H47" s="55"/>
      <c r="I47" s="91">
        <v>45195</v>
      </c>
      <c r="J47" s="57" t="s">
        <v>67</v>
      </c>
      <c r="K47" s="55"/>
    </row>
    <row r="48" spans="1:11" ht="164.5" customHeight="1">
      <c r="A48" s="102" t="s">
        <v>153</v>
      </c>
      <c r="B48" s="50" t="s">
        <v>116</v>
      </c>
      <c r="C48" s="56" t="s">
        <v>117</v>
      </c>
      <c r="D48" s="96" t="s">
        <v>114</v>
      </c>
      <c r="E48" s="97"/>
      <c r="F48" s="98"/>
      <c r="G48" s="55"/>
      <c r="H48" s="55"/>
      <c r="I48" s="91">
        <v>45195</v>
      </c>
      <c r="J48" s="57" t="s">
        <v>67</v>
      </c>
      <c r="K48" s="55"/>
    </row>
    <row r="49" spans="1:11" s="3" customFormat="1" ht="20" outlineLevel="1">
      <c r="A49" s="93" t="s">
        <v>118</v>
      </c>
      <c r="B49" s="94"/>
      <c r="C49" s="94"/>
      <c r="D49" s="100"/>
      <c r="E49" s="100"/>
      <c r="F49" s="100"/>
      <c r="G49" s="100"/>
      <c r="H49" s="100"/>
      <c r="I49" s="100"/>
      <c r="J49" s="100"/>
      <c r="K49" s="101"/>
    </row>
    <row r="50" spans="1:11" s="3" customFormat="1" ht="113" customHeight="1" outlineLevel="1">
      <c r="A50" s="102" t="s">
        <v>154</v>
      </c>
      <c r="B50" s="47" t="s">
        <v>119</v>
      </c>
      <c r="C50" s="48" t="s">
        <v>120</v>
      </c>
      <c r="D50" s="60" t="s">
        <v>121</v>
      </c>
      <c r="E50" s="108"/>
      <c r="F50" s="108"/>
      <c r="G50" s="48"/>
      <c r="H50" s="48"/>
      <c r="I50" s="91">
        <v>45195</v>
      </c>
      <c r="J50" s="48" t="s">
        <v>21</v>
      </c>
      <c r="K50" s="99"/>
    </row>
    <row r="51" spans="1:11" s="3" customFormat="1" ht="113" customHeight="1" outlineLevel="1">
      <c r="A51" s="102" t="s">
        <v>155</v>
      </c>
      <c r="B51" s="47" t="s">
        <v>122</v>
      </c>
      <c r="C51" s="48" t="s">
        <v>120</v>
      </c>
      <c r="D51" s="60" t="s">
        <v>123</v>
      </c>
      <c r="E51" s="108"/>
      <c r="F51" s="108"/>
      <c r="G51" s="48"/>
      <c r="H51" s="48"/>
      <c r="I51" s="91">
        <v>45195</v>
      </c>
      <c r="J51" s="54" t="s">
        <v>67</v>
      </c>
      <c r="K51" s="99"/>
    </row>
    <row r="52" spans="1:11" s="3" customFormat="1" ht="20" outlineLevel="1">
      <c r="A52" s="93" t="s">
        <v>129</v>
      </c>
      <c r="B52" s="94"/>
      <c r="C52" s="94"/>
      <c r="D52" s="100"/>
      <c r="E52" s="100"/>
      <c r="F52" s="100"/>
      <c r="G52" s="100"/>
      <c r="H52" s="100"/>
      <c r="I52" s="100"/>
      <c r="J52" s="100"/>
      <c r="K52" s="101"/>
    </row>
    <row r="53" spans="1:11" s="3" customFormat="1" ht="182.5" customHeight="1" outlineLevel="1">
      <c r="A53" s="102" t="s">
        <v>156</v>
      </c>
      <c r="B53" s="47" t="s">
        <v>126</v>
      </c>
      <c r="C53" s="48" t="s">
        <v>127</v>
      </c>
      <c r="D53" s="60" t="s">
        <v>128</v>
      </c>
      <c r="E53" s="108"/>
      <c r="F53" s="108"/>
      <c r="G53" s="103"/>
      <c r="H53" s="104"/>
      <c r="I53" s="91">
        <v>45195</v>
      </c>
      <c r="J53" s="48" t="s">
        <v>21</v>
      </c>
      <c r="K53" s="99"/>
    </row>
    <row r="54" spans="1:11" ht="12" customHeight="1"/>
    <row r="56" spans="1:11" ht="12" customHeight="1"/>
    <row r="57" spans="1:11" ht="12" customHeight="1"/>
    <row r="58" spans="1:11" ht="12" customHeight="1"/>
    <row r="59" spans="1:11" ht="12" customHeight="1"/>
    <row r="60" spans="1:11" ht="12" customHeight="1"/>
    <row r="61" spans="1:11" ht="12" customHeight="1"/>
    <row r="62" spans="1:11" ht="12" customHeight="1"/>
    <row r="63" spans="1:11" ht="12" customHeight="1"/>
    <row r="64" spans="1:11" ht="12" customHeight="1"/>
    <row r="65" ht="12" customHeight="1"/>
    <row r="66" ht="12" customHeight="1"/>
    <row r="67" ht="12" customHeight="1"/>
  </sheetData>
  <mergeCells count="61">
    <mergeCell ref="D37:F37"/>
    <mergeCell ref="D38:F38"/>
    <mergeCell ref="D39:F39"/>
    <mergeCell ref="D41:F41"/>
    <mergeCell ref="A35:C35"/>
    <mergeCell ref="D36:F36"/>
    <mergeCell ref="D28:F28"/>
    <mergeCell ref="A19:C19"/>
    <mergeCell ref="D23:F23"/>
    <mergeCell ref="D24:F24"/>
    <mergeCell ref="D25:F25"/>
    <mergeCell ref="D26:F26"/>
    <mergeCell ref="D31:F31"/>
    <mergeCell ref="D29:F29"/>
    <mergeCell ref="D32:F32"/>
    <mergeCell ref="A30:C30"/>
    <mergeCell ref="J9:J10"/>
    <mergeCell ref="A33:C33"/>
    <mergeCell ref="D34:F34"/>
    <mergeCell ref="H9:H10"/>
    <mergeCell ref="D18:F18"/>
    <mergeCell ref="D13:F13"/>
    <mergeCell ref="C9:C10"/>
    <mergeCell ref="D9:G10"/>
    <mergeCell ref="D14:F14"/>
    <mergeCell ref="D15:F15"/>
    <mergeCell ref="D16:F16"/>
    <mergeCell ref="D17:F17"/>
    <mergeCell ref="D20:F20"/>
    <mergeCell ref="D21:F21"/>
    <mergeCell ref="D22:F22"/>
    <mergeCell ref="A27:C27"/>
    <mergeCell ref="B1:D2"/>
    <mergeCell ref="A8:D8"/>
    <mergeCell ref="B5:D5"/>
    <mergeCell ref="A12:K12"/>
    <mergeCell ref="I5:K5"/>
    <mergeCell ref="I6:K6"/>
    <mergeCell ref="I7:K7"/>
    <mergeCell ref="B3:D3"/>
    <mergeCell ref="I4:K4"/>
    <mergeCell ref="K9:K10"/>
    <mergeCell ref="I3:K3"/>
    <mergeCell ref="B4:D4"/>
    <mergeCell ref="I9:I10"/>
    <mergeCell ref="A11:K11"/>
    <mergeCell ref="A9:A10"/>
    <mergeCell ref="B9:B10"/>
    <mergeCell ref="A40:C40"/>
    <mergeCell ref="A49:C49"/>
    <mergeCell ref="D50:F50"/>
    <mergeCell ref="A52:C52"/>
    <mergeCell ref="D53:F53"/>
    <mergeCell ref="D42:F42"/>
    <mergeCell ref="D44:F44"/>
    <mergeCell ref="D45:F45"/>
    <mergeCell ref="D46:F46"/>
    <mergeCell ref="D48:F48"/>
    <mergeCell ref="D51:F51"/>
    <mergeCell ref="D43:F43"/>
    <mergeCell ref="D47:F47"/>
  </mergeCells>
  <phoneticPr fontId="16" type="noConversion"/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I17"/>
  <sheetViews>
    <sheetView tabSelected="1" workbookViewId="0">
      <selection activeCell="K16" sqref="K16"/>
    </sheetView>
  </sheetViews>
  <sheetFormatPr defaultColWidth="8.81640625" defaultRowHeight="13"/>
  <cols>
    <col min="4" max="4" width="22.81640625" customWidth="1"/>
    <col min="8" max="8" width="18.81640625" customWidth="1"/>
  </cols>
  <sheetData>
    <row r="2" spans="1:9" ht="22">
      <c r="B2" s="110" t="s">
        <v>5</v>
      </c>
      <c r="C2" s="111"/>
      <c r="D2" s="112"/>
      <c r="E2" s="112"/>
      <c r="F2" s="112"/>
      <c r="G2" s="112"/>
      <c r="H2" s="113"/>
      <c r="I2" s="114"/>
    </row>
    <row r="3" spans="1:9" ht="14.25" customHeight="1">
      <c r="B3" s="115"/>
      <c r="C3" s="116"/>
      <c r="D3" s="117"/>
      <c r="E3" s="117"/>
      <c r="F3" s="117"/>
      <c r="G3" s="117"/>
      <c r="H3" s="118"/>
      <c r="I3" s="119"/>
    </row>
    <row r="4" spans="1:9" ht="13.5">
      <c r="B4" s="120"/>
      <c r="C4" s="121" t="s">
        <v>4</v>
      </c>
      <c r="D4" s="122" t="s">
        <v>160</v>
      </c>
      <c r="E4" s="117"/>
      <c r="F4" s="117"/>
      <c r="G4" s="117"/>
      <c r="H4" s="118"/>
      <c r="I4" s="119"/>
    </row>
    <row r="5" spans="1:9" ht="13.5">
      <c r="B5" s="120"/>
      <c r="C5" s="121" t="s">
        <v>1</v>
      </c>
      <c r="D5" s="122">
        <v>45210</v>
      </c>
      <c r="E5" s="121"/>
      <c r="F5" s="121"/>
      <c r="G5" s="121"/>
      <c r="H5" s="121"/>
      <c r="I5" s="119"/>
    </row>
    <row r="6" spans="1:9" ht="13.5">
      <c r="B6" s="123"/>
      <c r="C6" s="121"/>
      <c r="D6" s="121"/>
      <c r="E6" s="121"/>
      <c r="F6" s="121"/>
      <c r="G6" s="121"/>
      <c r="H6" s="121"/>
      <c r="I6" s="119"/>
    </row>
    <row r="7" spans="1:9" ht="13.5">
      <c r="B7" s="123"/>
      <c r="C7" s="121"/>
      <c r="D7" s="121"/>
      <c r="E7" s="121"/>
      <c r="F7" s="121"/>
      <c r="G7" s="121"/>
      <c r="H7" s="121"/>
      <c r="I7" s="119"/>
    </row>
    <row r="8" spans="1:9" ht="25">
      <c r="B8" s="123"/>
      <c r="C8" s="18" t="s">
        <v>7</v>
      </c>
      <c r="D8" s="19" t="s">
        <v>8</v>
      </c>
      <c r="E8" s="20" t="s">
        <v>21</v>
      </c>
      <c r="F8" s="19" t="s">
        <v>0</v>
      </c>
      <c r="G8" s="19" t="s">
        <v>22</v>
      </c>
      <c r="H8" s="21" t="s">
        <v>9</v>
      </c>
      <c r="I8" s="119"/>
    </row>
    <row r="9" spans="1:9" s="29" customFormat="1" ht="13.5">
      <c r="A9"/>
      <c r="B9" s="124"/>
      <c r="C9" s="33">
        <v>1</v>
      </c>
      <c r="D9" s="34" t="str">
        <f>Samples!B4</f>
        <v xml:space="preserve">WEBSITE ĐẤU GIÁ  </v>
      </c>
      <c r="E9" s="35">
        <v>21</v>
      </c>
      <c r="F9" s="34">
        <v>11</v>
      </c>
      <c r="G9" s="34">
        <f>Samples!D6</f>
        <v>1</v>
      </c>
      <c r="H9" s="35">
        <v>33</v>
      </c>
      <c r="I9" s="125"/>
    </row>
    <row r="10" spans="1:9" ht="13.5">
      <c r="B10" s="123"/>
      <c r="C10" s="16"/>
      <c r="D10" s="15"/>
      <c r="E10" s="36"/>
      <c r="F10" s="14"/>
      <c r="G10" s="14"/>
      <c r="H10" s="17"/>
      <c r="I10" s="119"/>
    </row>
    <row r="11" spans="1:9" ht="13.5">
      <c r="B11" s="123"/>
      <c r="C11" s="22"/>
      <c r="D11" s="23" t="s">
        <v>10</v>
      </c>
      <c r="E11" s="24">
        <f>SUM(E7:E10)</f>
        <v>21</v>
      </c>
      <c r="F11" s="24">
        <f>SUM(F7:F10)</f>
        <v>11</v>
      </c>
      <c r="G11" s="24">
        <f>SUM(G7:G10)</f>
        <v>1</v>
      </c>
      <c r="H11" s="25">
        <f>SUM(H7:H10)</f>
        <v>33</v>
      </c>
      <c r="I11" s="119"/>
    </row>
    <row r="12" spans="1:9" ht="13.5">
      <c r="B12" s="123"/>
      <c r="C12" s="126"/>
      <c r="D12" s="121"/>
      <c r="E12" s="127"/>
      <c r="F12" s="128"/>
      <c r="G12" s="128"/>
      <c r="H12" s="128"/>
      <c r="I12" s="119"/>
    </row>
    <row r="13" spans="1:9" ht="13.5">
      <c r="B13" s="123"/>
      <c r="C13" s="121"/>
      <c r="D13" s="121" t="s">
        <v>11</v>
      </c>
      <c r="E13" s="121"/>
      <c r="F13" s="129">
        <f>(E11+F11)*100/H11</f>
        <v>96.969696969696969</v>
      </c>
      <c r="G13" s="121" t="s">
        <v>12</v>
      </c>
      <c r="H13" s="130"/>
      <c r="I13" s="119"/>
    </row>
    <row r="14" spans="1:9" ht="13.5">
      <c r="B14" s="123"/>
      <c r="C14" s="121"/>
      <c r="D14" s="121" t="s">
        <v>13</v>
      </c>
      <c r="E14" s="121"/>
      <c r="F14" s="129">
        <f>E11*100/H11</f>
        <v>63.636363636363633</v>
      </c>
      <c r="G14" s="121" t="s">
        <v>12</v>
      </c>
      <c r="H14" s="130"/>
      <c r="I14" s="119"/>
    </row>
    <row r="15" spans="1:9">
      <c r="B15" s="120"/>
      <c r="C15" s="131"/>
      <c r="D15" s="131"/>
      <c r="E15" s="131"/>
      <c r="F15" s="131"/>
      <c r="G15" s="131"/>
      <c r="H15" s="131"/>
      <c r="I15" s="119"/>
    </row>
    <row r="16" spans="1:9">
      <c r="B16" s="120"/>
      <c r="C16" s="131"/>
      <c r="D16" s="131"/>
      <c r="E16" s="131"/>
      <c r="F16" s="131"/>
      <c r="G16" s="131"/>
      <c r="H16" s="131"/>
      <c r="I16" s="119"/>
    </row>
    <row r="17" spans="2:9">
      <c r="B17" s="132"/>
      <c r="C17" s="133"/>
      <c r="D17" s="133"/>
      <c r="E17" s="133"/>
      <c r="F17" s="133"/>
      <c r="G17" s="133"/>
      <c r="H17" s="133"/>
      <c r="I17" s="134"/>
    </row>
  </sheetData>
  <phoneticPr fontId="11"/>
  <pageMargins left="0.75" right="0.75" top="1" bottom="1" header="0.5" footer="0.5"/>
  <pageSetup orientation="landscape" r:id="rId1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Samples</vt:lpstr>
      <vt:lpstr>Test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Phuoc Nguyen Van</cp:lastModifiedBy>
  <cp:lastPrinted>2006-08-02T10:15:15Z</cp:lastPrinted>
  <dcterms:created xsi:type="dcterms:W3CDTF">2002-07-27T17:17:25Z</dcterms:created>
  <dcterms:modified xsi:type="dcterms:W3CDTF">2023-10-15T16:33:08Z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</Properties>
</file>